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<sst xmlns="http://schemas.openxmlformats.org/spreadsheetml/2006/main" count="1104" uniqueCount="603">
  <si>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</si>
  <si>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</si>
  <si>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</si>
  <si>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</si>
  <si>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</si>
  <si>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</si>
  <si>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</si>
  <si>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</si>
  <si>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</si>
  <si>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</si>
  <si>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</si>
  <si>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</si>
  <si>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</si>
  <si>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</si>
  <si>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</si>
  <si>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</si>
  <si>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</si>
  <si>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</si>
  <si>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</si>
  <si>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</si>
  <si>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</si>
  <si>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</si>
  <si>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</si>
  <si>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</si>
  <si>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</si>
  <si>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</si>
  <si>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</si>
  <si>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</si>
  <si>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</si>
  <si>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</si>
  <si>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</si>
  <si>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</si>
  <si>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</si>
  <si>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</si>
  <si>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</si>
  <si>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</si>
  <si>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</si>
  <si>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</si>
  <si>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</si>
  <si>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</si>
  <si>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</si>
  <si>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</si>
  <si>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</si>
  <si>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</si>
  <si>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</si>
  <si>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</si>
  <si>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</si>
  <si>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</si>
  <si>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</si>
  <si>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</si>
  <si>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</si>
  <si>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</si>
  <si>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</si>
  <si>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</si>
  <si>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</si>
  <si>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</si>
  <si>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</si>
  <si>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</si>
  <si>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</si>
  <si>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</si>
  <si>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</si>
  <si>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</si>
  <si>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</si>
  <si>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</si>
  <si>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</si>
  <si>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</si>
  <si>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</si>
  <si>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</si>
  <si>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</si>
  <si>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</si>
  <si>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</si>
  <si>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</si>
  <si>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</si>
  <si>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</si>
  <si>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</si>
  <si>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</si>
  <si>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</si>
  <si>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</si>
  <si>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</si>
  <si>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</si>
  <si>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</si>
  <si>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</si>
  <si>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</si>
  <si>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</si>
  <si>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</si>
  <si>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</si>
  <si>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</si>
  <si>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</si>
  <si>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</si>
  <si>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</si>
  <si>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</si>
  <si>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</si>
  <si>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</si>
  <si>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</si>
  <si>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</si>
  <si>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</si>
  <si>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</si>
  <si>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</si>
  <si>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</si>
  <si>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</si>
  <si>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紀の川市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</si>
  <si>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</si>
  <si>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</si>
  <si>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</si>
  <si>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</si>
  <si>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</si>
  <si>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</si>
  <si>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</si>
  <si>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</si>
  <si>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</si>
  <si>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</si>
  <si>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</si>
  <si>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</si>
  <si>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</si>
  <si>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</si>
  <si>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</si>
  <si>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</si>
  <si>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</si>
  <si>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</si>
  <si>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</si>
  <si>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</si>
  <si>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</si>
  <si>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</si>
  <si>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</si>
  <si>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</si>
  <si>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</si>
  <si>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</si>
  <si>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</si>
  <si>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</si>
  <si>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</si>
  <si>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</si>
  <si>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</si>
  <si>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</si>
  <si>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</si>
  <si>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</si>
  <si>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</si>
  <si>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</si>
  <si>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</si>
  <si>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</si>
  <si>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</si>
  <si>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</si>
  <si>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</si>
  <si>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</si>
  <si>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</si>
  <si>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</si>
  <si>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</si>
  <si>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</si>
  <si>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</si>
  <si>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</si>
  <si>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</si>
  <si>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</si>
  <si>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</si>
  <si>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</si>
  <si>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</si>
  <si>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</si>
  <si>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</si>
  <si>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</si>
  <si>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</si>
  <si>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</si>
  <si>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</si>
  <si>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</si>
  <si>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</si>
  <si>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</si>
  <si>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</si>
  <si>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</si>
  <si>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</si>
  <si>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</si>
  <si>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</si>
  <si>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</si>
  <si>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</si>
  <si>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</si>
  <si>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</si>
  <si>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</si>
  <si>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</si>
  <si>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</si>
  <si>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</si>
  <si>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</si>
  <si>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</si>
  <si>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</si>
  <si>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</si>
  <si>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</si>
  <si>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</si>
  <si>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</si>
  <si>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</si>
  <si>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</si>
  <si>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</si>
  <si>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</si>
  <si>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</si>
  <si>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</si>
  <si>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</si>
  <si>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</si>
  <si>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</si>
  <si>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</si>
  <si>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</si>
  <si>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</si>
  <si>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</si>
  <si>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</si>
  <si>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</si>
  <si>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</si>
  <si>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</si>
  <si>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</si>
  <si>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</si>
  <si>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</si>
  <si>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</si>
  <si>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</si>
  <si>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</si>
  <si>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</si>
  <si>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</si>
  <si>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</si>
  <si>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</si>
  <si>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</si>
  <si>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</si>
  <si>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</si>
  <si>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</si>
  <si>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</si>
  <si>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</si>
  <si>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</si>
  <si>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</si>
  <si>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</si>
  <si>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</si>
  <si>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</si>
  <si>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和歌山県紀の川市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</si>
  <si>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</si>
  <si>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</si>
  <si>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</si>
  <si>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</si>
  <si>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</si>
  <si>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</si>
  <si>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</si>
  <si>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</si>
  <si>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</si>
  <si>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</si>
  <si>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</si>
  <si>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</si>
  <si>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</si>
  <si>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</si>
  <si>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</si>
  <si>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</si>
  <si>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</si>
  <si>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</si>
  <si>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</si>
  <si>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</si>
  <si>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</si>
  <si>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</si>
  <si>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</si>
  <si>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</si>
  <si>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</si>
  <si>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</si>
  <si>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</si>
  <si>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</si>
  <si>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</si>
  <si>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</si>
  <si>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</si>
  <si>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</si>
  <si>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</si>
  <si>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</si>
  <si>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</si>
  <si>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</si>
  <si>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</si>
  <si>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</si>
  <si>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</si>
  <si>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</si>
  <si>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</si>
  <si>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</si>
  <si>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</si>
  <si>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</si>
  <si>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</si>
  <si>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</si>
  <si>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</si>
  <si>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</si>
  <si>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</si>
  <si>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</si>
  <si>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</si>
  <si>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</si>
  <si>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</si>
  <si>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</si>
  <si>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</si>
  <si>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</si>
  <si>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</si>
  <si>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</si>
  <si>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</si>
  <si>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</si>
  <si>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</si>
  <si>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</si>
  <si>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</si>
  <si>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</si>
  <si>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</si>
  <si>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</si>
  <si>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</si>
  <si>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</si>
  <si>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</si>
  <si>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</si>
  <si>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</si>
  <si>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</si>
  <si>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</si>
  <si>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</si>
  <si>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</si>
  <si>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</si>
  <si>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</si>
  <si>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</si>
  <si>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</si>
  <si>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</si>
  <si>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</si>
  <si>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</si>
  <si>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</si>
  <si>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</si>
  <si>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</si>
  <si>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</si>
  <si>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</si>
  <si>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</si>
  <si>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</si>
  <si>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</si>
  <si>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</si>
  <si>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</si>
  <si>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</si>
  <si>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</si>
  <si>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</si>
  <si>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</si>
  <si>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</si>
  <si>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</si>
  <si>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</si>
  <si>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</si>
  <si>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</si>
  <si>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</si>
  <si>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</si>
  <si>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</si>
  <si>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</si>
  <si>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</si>
  <si>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</si>
  <si>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</si>
  <si>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</si>
  <si>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</si>
  <si>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</si>
  <si>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</si>
  <si>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</si>
  <si>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</si>
  <si>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</si>
  <si>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</si>
  <si>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</si>
  <si>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</si>
  <si>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</si>
  <si>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</si>
  <si>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</si>
  <si>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</si>
  <si>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</si>
  <si>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</si>
  <si>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</si>
  <si>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</si>
  <si>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</si>
  <si>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</si>
  <si>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</si>
  <si>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</si>
  <si>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</si>
  <si>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</si>
  <si>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</si>
  <si>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</si>
  <si>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</si>
  <si>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</si>
  <si>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</si>
  <si>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</si>
  <si>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</si>
  <si>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</si>
  <si>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</si>
  <si>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</si>
  <si>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</si>
  <si>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</si>
  <si>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</si>
  <si>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</si>
  <si>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</si>
  <si>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</si>
  <si>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</si>
  <si>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</si>
  <si>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</si>
  <si>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和歌山県紀の川市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</si>
  <si>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</si>
  <si>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</si>
  <si>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</si>
  <si>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</si>
  <si>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</si>
  <si>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</si>
  <si>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</si>
  <si>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</si>
  <si>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</si>
  <si>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</si>
  <si>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</si>
  <si>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</si>
  <si>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</si>
  <si>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</si>
  <si>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</si>
  <si>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</si>
  <si>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</si>
  <si>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</si>
  <si>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</si>
  <si>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</si>
  <si>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</si>
  <si>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</si>
  <si>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</si>
  <si>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</si>
  <si>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</si>
  <si>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</si>
  <si>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</si>
  <si>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</si>
  <si>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</si>
  <si>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</si>
  <si>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</si>
  <si>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</si>
  <si>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</si>
  <si>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</si>
  <si>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</si>
  <si>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</si>
  <si>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</si>
  <si>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</si>
  <si>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</si>
  <si>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介護保険事業勘定特別会計</t>
    <phoneticPr fontId="5"/>
  </si>
  <si>
    <t>水道事業会計</t>
    <phoneticPr fontId="5"/>
  </si>
  <si>
    <t>法適用企業</t>
    <phoneticPr fontId="5"/>
  </si>
  <si>
    <t>工業用水道事業会計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</si>
  <si>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</si>
  <si>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</si>
  <si>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</si>
  <si>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</si>
  <si>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</si>
  <si>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</si>
  <si>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</si>
  <si>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</si>
  <si>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</si>
  <si>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</si>
  <si>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</si>
  <si>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</si>
  <si>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</si>
  <si>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</si>
  <si>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</si>
  <si>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</si>
  <si>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</si>
  <si>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</si>
  <si>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</si>
  <si>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</si>
  <si>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</si>
  <si>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</si>
  <si>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</si>
  <si>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</si>
  <si>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</si>
  <si>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</si>
  <si>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</si>
  <si>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</si>
  <si>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</si>
  <si>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</si>
  <si>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</si>
  <si>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</si>
  <si>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</si>
  <si>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</si>
  <si>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</si>
  <si>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</si>
  <si>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</si>
  <si>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</si>
  <si>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</si>
  <si>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</si>
  <si>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</si>
  <si>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</si>
  <si>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</si>
  <si>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</si>
  <si>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</si>
  <si>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</si>
  <si>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</si>
  <si>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</si>
  <si>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</si>
  <si>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</si>
  <si>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</si>
  <si>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</si>
  <si>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</si>
  <si>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</si>
  <si>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</si>
  <si>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</si>
  <si>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</si>
  <si>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</si>
  <si>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</si>
  <si>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</si>
  <si>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</si>
  <si>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</si>
  <si>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</si>
  <si>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</si>
  <si>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</si>
  <si>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</si>
  <si>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</si>
  <si>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</si>
  <si>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</si>
  <si>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</si>
  <si>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</si>
  <si>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</si>
  <si>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</si>
  <si>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</si>
  <si>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</si>
  <si>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</si>
  <si>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</si>
  <si>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</si>
  <si>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</si>
  <si>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</si>
  <si>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</si>
  <si>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</si>
  <si>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</si>
  <si>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</si>
  <si>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</si>
  <si>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</si>
  <si>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</si>
  <si>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</si>
  <si>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</si>
  <si>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</si>
  <si>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</si>
  <si>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</si>
  <si>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</si>
  <si>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</si>
  <si>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</si>
  <si>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</si>
  <si>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</si>
  <si>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</si>
  <si>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</si>
  <si>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</si>
  <si>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</si>
  <si>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</si>
  <si>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</si>
  <si>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</si>
  <si>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</si>
  <si>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</si>
  <si>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</si>
  <si>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</si>
  <si>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</si>
  <si>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</si>
  <si>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</si>
  <si>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</si>
  <si>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</si>
  <si>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</si>
  <si>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</si>
  <si>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</si>
  <si>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</si>
  <si>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</si>
  <si>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</si>
  <si>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</si>
  <si>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</si>
  <si>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</si>
  <si>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</si>
  <si>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</si>
  <si>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</si>
  <si>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</si>
  <si>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</si>
  <si>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</si>
  <si>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</si>
  <si>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</si>
  <si>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</si>
  <si>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</si>
  <si>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</si>
  <si>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</si>
  <si>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</si>
  <si>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</si>
  <si>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</si>
  <si>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</si>
  <si>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</si>
  <si>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</si>
  <si>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</si>
  <si>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</si>
  <si>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</si>
  <si>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</si>
  <si>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</si>
  <si>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</si>
  <si>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</si>
  <si>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</si>
  <si>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</si>
  <si>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0.98</t>
  </si>
  <si>
    <t>水道事業会計</t>
  </si>
  <si>
    <t>一般会計</t>
  </si>
  <si>
    <t>介護保険事業勘定特別会計</t>
  </si>
  <si>
    <t>工業用水道事業会計</t>
  </si>
  <si>
    <t>国民健康保険事業勘定特別会計</t>
  </si>
  <si>
    <t>下水道事業会計</t>
  </si>
  <si>
    <t>後期高齢者医療特別会計</t>
  </si>
  <si>
    <t>土地取得事業特別会計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</si>
  <si>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</si>
  <si>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</si>
  <si>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</si>
  <si>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</si>
  <si>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</si>
  <si>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</si>
  <si>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</si>
  <si>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</si>
  <si>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</si>
  <si>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公立那賀病院経営事務組合</t>
    <rPh sb="0" eb="2">
      <t>コウリツ</t>
    </rPh>
    <rPh sb="2" eb="6">
      <t>ナガビョウイン</t>
    </rPh>
    <rPh sb="6" eb="8">
      <t>ケイエイ</t>
    </rPh>
    <rPh sb="8" eb="12">
      <t>ジムクミアイ</t>
    </rPh>
    <phoneticPr fontId="2"/>
  </si>
  <si>
    <t>和歌山県後期高齢者医療広域連合（特別会計）</t>
    <rPh sb="0" eb="4">
      <t>ワカヤマケン</t>
    </rPh>
    <rPh sb="4" eb="9">
      <t>コウキコウレイシャ</t>
    </rPh>
    <rPh sb="9" eb="11">
      <t>イリョウ</t>
    </rPh>
    <rPh sb="11" eb="13">
      <t>コウイキ</t>
    </rPh>
    <rPh sb="13" eb="15">
      <t>レンゴウ</t>
    </rPh>
    <rPh sb="16" eb="18">
      <t>トクベツ</t>
    </rPh>
    <rPh sb="18" eb="20">
      <t>カイケイ</t>
    </rPh>
    <phoneticPr fontId="2"/>
  </si>
  <si>
    <t>和歌山県市町村総合事務組合</t>
    <rPh sb="0" eb="4">
      <t>ワカヤマケン</t>
    </rPh>
    <rPh sb="4" eb="7">
      <t>シチョウソン</t>
    </rPh>
    <rPh sb="7" eb="9">
      <t>ソウゴウ</t>
    </rPh>
    <rPh sb="9" eb="13">
      <t>ジムクミアイ</t>
    </rPh>
    <phoneticPr fontId="2"/>
  </si>
  <si>
    <t>那賀児童福祉施設組合</t>
    <rPh sb="0" eb="2">
      <t>ナガ</t>
    </rPh>
    <rPh sb="2" eb="4">
      <t>ジドウ</t>
    </rPh>
    <rPh sb="4" eb="6">
      <t>フクシ</t>
    </rPh>
    <rPh sb="6" eb="8">
      <t>シセツ</t>
    </rPh>
    <rPh sb="8" eb="10">
      <t>クミアイ</t>
    </rPh>
    <phoneticPr fontId="2"/>
  </si>
  <si>
    <t>那賀広域事務組合</t>
    <rPh sb="0" eb="2">
      <t>ナガ</t>
    </rPh>
    <rPh sb="2" eb="4">
      <t>コウイキ</t>
    </rPh>
    <rPh sb="4" eb="6">
      <t>ジム</t>
    </rPh>
    <rPh sb="6" eb="8">
      <t>クミアイ</t>
    </rPh>
    <phoneticPr fontId="2"/>
  </si>
  <si>
    <t>那賀衛生環境整備組合</t>
    <rPh sb="0" eb="4">
      <t>ナガエイセイ</t>
    </rPh>
    <rPh sb="4" eb="6">
      <t>カンキョウ</t>
    </rPh>
    <rPh sb="6" eb="8">
      <t>セイビ</t>
    </rPh>
    <rPh sb="8" eb="10">
      <t>クミアイ</t>
    </rPh>
    <phoneticPr fontId="2"/>
  </si>
  <si>
    <t>那賀消防組合</t>
    <rPh sb="0" eb="2">
      <t>ナガ</t>
    </rPh>
    <rPh sb="2" eb="4">
      <t>ショウボウ</t>
    </rPh>
    <rPh sb="4" eb="6">
      <t>クミアイ</t>
    </rPh>
    <phoneticPr fontId="2"/>
  </si>
  <si>
    <t>那賀休日急患診療所経営事務組合</t>
    <rPh sb="0" eb="2">
      <t>ナガ</t>
    </rPh>
    <rPh sb="2" eb="6">
      <t>キュウジツキュウカン</t>
    </rPh>
    <rPh sb="6" eb="9">
      <t>シンリョウショ</t>
    </rPh>
    <rPh sb="9" eb="11">
      <t>ケイエイ</t>
    </rPh>
    <rPh sb="11" eb="13">
      <t>ジム</t>
    </rPh>
    <rPh sb="13" eb="15">
      <t>クミアイ</t>
    </rPh>
    <phoneticPr fontId="2"/>
  </si>
  <si>
    <t>五色台広域施設組合</t>
    <rPh sb="0" eb="3">
      <t>ゴシキダイ</t>
    </rPh>
    <rPh sb="3" eb="5">
      <t>コウイキ</t>
    </rPh>
    <rPh sb="5" eb="7">
      <t>シセツ</t>
    </rPh>
    <rPh sb="7" eb="9">
      <t>クミアイ</t>
    </rPh>
    <phoneticPr fontId="2"/>
  </si>
  <si>
    <t>和歌山地方税回収機構</t>
    <rPh sb="0" eb="3">
      <t>ワカヤマ</t>
    </rPh>
    <rPh sb="3" eb="6">
      <t>チホウゼイ</t>
    </rPh>
    <rPh sb="6" eb="10">
      <t>カイシュウキコウ</t>
    </rPh>
    <phoneticPr fontId="2"/>
  </si>
  <si>
    <t>和歌山県後期高齢者医療広域連合</t>
    <rPh sb="0" eb="4">
      <t>ワカヤマケン</t>
    </rPh>
    <rPh sb="4" eb="9">
      <t>コウキコウレイシャ</t>
    </rPh>
    <rPh sb="9" eb="11">
      <t>イリョウ</t>
    </rPh>
    <rPh sb="11" eb="13">
      <t>コウイキ</t>
    </rPh>
    <rPh sb="13" eb="15">
      <t>レンゴウ</t>
    </rPh>
    <phoneticPr fontId="2"/>
  </si>
  <si>
    <t>紀の海広域施設組合</t>
    <rPh sb="0" eb="1">
      <t>キ</t>
    </rPh>
    <rPh sb="2" eb="3">
      <t>ウミ</t>
    </rPh>
    <rPh sb="3" eb="5">
      <t>コウイキ</t>
    </rPh>
    <rPh sb="5" eb="7">
      <t>シセツ</t>
    </rPh>
    <rPh sb="7" eb="9">
      <t>クミアイ</t>
    </rPh>
    <phoneticPr fontId="2"/>
  </si>
  <si>
    <t>青洲の里</t>
    <rPh sb="0" eb="2">
      <t>セイシュウ</t>
    </rPh>
    <rPh sb="3" eb="4">
      <t>サト</t>
    </rPh>
    <phoneticPr fontId="2"/>
  </si>
  <si>
    <t>▲8</t>
    <phoneticPr fontId="2"/>
  </si>
  <si>
    <t>地域振興基金</t>
    <rPh sb="0" eb="2">
      <t>チイキ</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</si>
  <si>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2"/>
  </si>
  <si>
    <t>地域福祉基金</t>
    <rPh sb="0" eb="2">
      <t>チイキ</t>
    </rPh>
    <rPh sb="2" eb="4">
      <t>フクシ</t>
    </rPh>
    <rPh sb="4" eb="6">
      <t>キキン</t>
    </rPh>
    <phoneticPr fontId="2"/>
  </si>
  <si>
    <t>中山間ふるさと水と土保全対策基金</t>
    <rPh sb="0" eb="3">
      <t>チュウサンカン</t>
    </rPh>
    <rPh sb="7" eb="8">
      <t>ミズ</t>
    </rPh>
    <rPh sb="9" eb="10">
      <t>ツチ</t>
    </rPh>
    <rPh sb="10" eb="12">
      <t>ホゼン</t>
    </rPh>
    <rPh sb="12" eb="14">
      <t>タイサク</t>
    </rPh>
    <rPh sb="14" eb="16">
      <t>キキン</t>
    </rPh>
    <phoneticPr fontId="2"/>
  </si>
  <si>
    <t>森林環境譲与税基金</t>
    <rPh sb="0" eb="4">
      <t>シンリンカンキョウ</t>
    </rPh>
    <rPh sb="4" eb="7">
      <t>ジョウヨゼイ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</si>
</sst>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42EF-43CE-8084-629AC69C70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53801</c:v>
                </c:pt>
                <c:pt idx="1">
                  <c:v>61578</c:v>
                </c:pt>
                <c:pt idx="2">
                  <c:v>40389</c:v>
                </c:pt>
                <c:pt idx="3">
                  <c:v>46176</c:v>
                </c:pt>
                <c:pt idx="4">
                  <c:v>48885</c:v>
                </c:pt>
              </c:numCache>
            </c:numRef>
          </c:val>
          <c:smooth val="0"/>
          <c:extLst>
            <c:ext xmlns:c16="http://schemas.microsoft.com/office/drawing/2014/chart" uri="{C3380CC4-5D6E-409C-BE32-E72D297353CC}">
              <c16:uniqueId val="{00000001-42EF-43CE-8084-629AC69C70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4.38</c:v>
                </c:pt>
                <c:pt idx="1">
                  <c:v>6.44</c:v>
                </c:pt>
                <c:pt idx="2">
                  <c:v>5.0199999999999996</c:v>
                </c:pt>
                <c:pt idx="3">
                  <c:v>5.98</c:v>
                </c:pt>
                <c:pt idx="4">
                  <c:v>5.84</c:v>
                </c:pt>
              </c:numCache>
            </c:numRef>
          </c:val>
          <c:extLst>
            <c:ext xmlns:c16="http://schemas.microsoft.com/office/drawing/2014/chart" uri="{C3380CC4-5D6E-409C-BE32-E72D297353CC}">
              <c16:uniqueId val="{00000000-B164-40E3-AF8E-B1B001591C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27.88</c:v>
                </c:pt>
                <c:pt idx="1">
                  <c:v>30.41</c:v>
                </c:pt>
                <c:pt idx="2">
                  <c:v>31.06</c:v>
                </c:pt>
                <c:pt idx="3">
                  <c:v>29.83</c:v>
                </c:pt>
                <c:pt idx="4">
                  <c:v>34.22</c:v>
                </c:pt>
              </c:numCache>
            </c:numRef>
          </c:val>
          <c:extLst>
            <c:ext xmlns:c16="http://schemas.microsoft.com/office/drawing/2014/chart" uri="{C3380CC4-5D6E-409C-BE32-E72D297353CC}">
              <c16:uniqueId val="{00000001-B164-40E3-AF8E-B1B001591C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2.09</c:v>
                </c:pt>
                <c:pt idx="1">
                  <c:v>4.07</c:v>
                </c:pt>
                <c:pt idx="2">
                  <c:v>-0.98</c:v>
                </c:pt>
                <c:pt idx="3">
                  <c:v>0.5</c:v>
                </c:pt>
                <c:pt idx="4">
                  <c:v>2.72</c:v>
                </c:pt>
              </c:numCache>
            </c:numRef>
          </c:val>
          <c:smooth val="0"/>
          <c:extLst>
            <c:ext xmlns:c16="http://schemas.microsoft.com/office/drawing/2014/chart" uri="{C3380CC4-5D6E-409C-BE32-E72D297353CC}">
              <c16:uniqueId val="{00000002-B164-40E3-AF8E-B1B001591C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0.19</c:v>
                </c:pt>
                <c:pt idx="2">
                  <c:v>#N/A</c:v>
                </c:pt>
                <c:pt idx="3">
                  <c:v>0.54</c:v>
                </c:pt>
                <c:pt idx="4">
                  <c:v>#N/A</c:v>
                </c:pt>
                <c:pt idx="5">
                  <c:v>0.02</c:v>
                </c:pt>
                <c:pt idx="6">
                  <c:v>#N/A</c:v>
                </c:pt>
                <c:pt idx="7">
                  <c:v>0</c:v>
                </c:pt>
                <c:pt idx="8">
                  <c:v>#N/A</c:v>
                </c:pt>
                <c:pt idx="9">
                  <c:v>0</c:v>
                </c:pt>
              </c:numCache>
            </c:numRef>
          </c:val>
          <c:extLst>
            <c:ext xmlns:c16="http://schemas.microsoft.com/office/drawing/2014/chart" uri="{C3380CC4-5D6E-409C-BE32-E72D297353CC}">
              <c16:uniqueId val="{00000000-3C54-41D6-9A58-587F6E693D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54-41D6-9A58-587F6E693D11}"/>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C54-41D6-9A58-587F6E693D1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3C54-41D6-9A58-587F6E693D11}"/>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0.3</c:v>
                </c:pt>
                <c:pt idx="6">
                  <c:v>#N/A</c:v>
                </c:pt>
                <c:pt idx="7">
                  <c:v>0.53</c:v>
                </c:pt>
                <c:pt idx="8">
                  <c:v>#N/A</c:v>
                </c:pt>
                <c:pt idx="9">
                  <c:v>0.25</c:v>
                </c:pt>
              </c:numCache>
            </c:numRef>
          </c:val>
          <c:extLst>
            <c:ext xmlns:c16="http://schemas.microsoft.com/office/drawing/2014/chart" uri="{C3380CC4-5D6E-409C-BE32-E72D297353CC}">
              <c16:uniqueId val="{00000004-3C54-41D6-9A58-587F6E693D11}"/>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0.26</c:v>
                </c:pt>
                <c:pt idx="2">
                  <c:v>#N/A</c:v>
                </c:pt>
                <c:pt idx="3">
                  <c:v>0.17</c:v>
                </c:pt>
                <c:pt idx="4">
                  <c:v>#N/A</c:v>
                </c:pt>
                <c:pt idx="5">
                  <c:v>0.63</c:v>
                </c:pt>
                <c:pt idx="6">
                  <c:v>#N/A</c:v>
                </c:pt>
                <c:pt idx="7">
                  <c:v>0.26</c:v>
                </c:pt>
                <c:pt idx="8">
                  <c:v>#N/A</c:v>
                </c:pt>
                <c:pt idx="9">
                  <c:v>0.27</c:v>
                </c:pt>
              </c:numCache>
            </c:numRef>
          </c:val>
          <c:extLst>
            <c:ext xmlns:c16="http://schemas.microsoft.com/office/drawing/2014/chart" uri="{C3380CC4-5D6E-409C-BE32-E72D297353CC}">
              <c16:uniqueId val="{00000005-3C54-41D6-9A58-587F6E693D11}"/>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0.71</c:v>
                </c:pt>
                <c:pt idx="2">
                  <c:v>#N/A</c:v>
                </c:pt>
                <c:pt idx="3">
                  <c:v>0.76</c:v>
                </c:pt>
                <c:pt idx="4">
                  <c:v>#N/A</c:v>
                </c:pt>
                <c:pt idx="5">
                  <c:v>0.81</c:v>
                </c:pt>
                <c:pt idx="6">
                  <c:v>#N/A</c:v>
                </c:pt>
                <c:pt idx="7">
                  <c:v>0.87</c:v>
                </c:pt>
                <c:pt idx="8">
                  <c:v>#N/A</c:v>
                </c:pt>
                <c:pt idx="9">
                  <c:v>0.92</c:v>
                </c:pt>
              </c:numCache>
            </c:numRef>
          </c:val>
          <c:extLst>
            <c:ext xmlns:c16="http://schemas.microsoft.com/office/drawing/2014/chart" uri="{C3380CC4-5D6E-409C-BE32-E72D297353CC}">
              <c16:uniqueId val="{00000006-3C54-41D6-9A58-587F6E693D11}"/>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0.72</c:v>
                </c:pt>
                <c:pt idx="2">
                  <c:v>#N/A</c:v>
                </c:pt>
                <c:pt idx="3">
                  <c:v>1.23</c:v>
                </c:pt>
                <c:pt idx="4">
                  <c:v>#N/A</c:v>
                </c:pt>
                <c:pt idx="5">
                  <c:v>0.81</c:v>
                </c:pt>
                <c:pt idx="6">
                  <c:v>#N/A</c:v>
                </c:pt>
                <c:pt idx="7">
                  <c:v>1.06</c:v>
                </c:pt>
                <c:pt idx="8">
                  <c:v>#N/A</c:v>
                </c:pt>
                <c:pt idx="9">
                  <c:v>1.08</c:v>
                </c:pt>
              </c:numCache>
            </c:numRef>
          </c:val>
          <c:extLst>
            <c:ext xmlns:c16="http://schemas.microsoft.com/office/drawing/2014/chart" uri="{C3380CC4-5D6E-409C-BE32-E72D297353CC}">
              <c16:uniqueId val="{00000007-3C54-41D6-9A58-587F6E693D1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4.3600000000000003</c:v>
                </c:pt>
                <c:pt idx="2">
                  <c:v>#N/A</c:v>
                </c:pt>
                <c:pt idx="3">
                  <c:v>6.42</c:v>
                </c:pt>
                <c:pt idx="4">
                  <c:v>#N/A</c:v>
                </c:pt>
                <c:pt idx="5">
                  <c:v>5</c:v>
                </c:pt>
                <c:pt idx="6">
                  <c:v>#N/A</c:v>
                </c:pt>
                <c:pt idx="7">
                  <c:v>5.98</c:v>
                </c:pt>
                <c:pt idx="8">
                  <c:v>#N/A</c:v>
                </c:pt>
                <c:pt idx="9">
                  <c:v>5.83</c:v>
                </c:pt>
              </c:numCache>
            </c:numRef>
          </c:val>
          <c:extLst>
            <c:ext xmlns:c16="http://schemas.microsoft.com/office/drawing/2014/chart" uri="{C3380CC4-5D6E-409C-BE32-E72D297353CC}">
              <c16:uniqueId val="{00000008-3C54-41D6-9A58-587F6E693D1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11.28</c:v>
                </c:pt>
                <c:pt idx="2">
                  <c:v>#N/A</c:v>
                </c:pt>
                <c:pt idx="3">
                  <c:v>10.58</c:v>
                </c:pt>
                <c:pt idx="4">
                  <c:v>#N/A</c:v>
                </c:pt>
                <c:pt idx="5">
                  <c:v>10.02</c:v>
                </c:pt>
                <c:pt idx="6">
                  <c:v>#N/A</c:v>
                </c:pt>
                <c:pt idx="7">
                  <c:v>9.85</c:v>
                </c:pt>
                <c:pt idx="8">
                  <c:v>#N/A</c:v>
                </c:pt>
                <c:pt idx="9">
                  <c:v>9.89</c:v>
                </c:pt>
              </c:numCache>
            </c:numRef>
          </c:val>
          <c:extLst>
            <c:ext xmlns:c16="http://schemas.microsoft.com/office/drawing/2014/chart" uri="{C3380CC4-5D6E-409C-BE32-E72D297353CC}">
              <c16:uniqueId val="{00000009-3C54-41D6-9A58-587F6E693D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4230</c:v>
                </c:pt>
                <c:pt idx="5">
                  <c:v>4112</c:v>
                </c:pt>
                <c:pt idx="8">
                  <c:v>3826</c:v>
                </c:pt>
                <c:pt idx="11">
                  <c:v>3619</c:v>
                </c:pt>
                <c:pt idx="14">
                  <c:v>3123</c:v>
                </c:pt>
              </c:numCache>
            </c:numRef>
          </c:val>
          <c:extLst>
            <c:ext xmlns:c16="http://schemas.microsoft.com/office/drawing/2014/chart" uri="{C3380CC4-5D6E-409C-BE32-E72D297353CC}">
              <c16:uniqueId val="{00000000-BF23-4BCE-A0CE-070CDD77BE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23-4BCE-A0CE-070CDD77BE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F23-4BCE-A0CE-070CDD77BE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348</c:v>
                </c:pt>
                <c:pt idx="3">
                  <c:v>354</c:v>
                </c:pt>
                <c:pt idx="6">
                  <c:v>393</c:v>
                </c:pt>
                <c:pt idx="9">
                  <c:v>396</c:v>
                </c:pt>
                <c:pt idx="12">
                  <c:v>371</c:v>
                </c:pt>
              </c:numCache>
            </c:numRef>
          </c:val>
          <c:extLst>
            <c:ext xmlns:c16="http://schemas.microsoft.com/office/drawing/2014/chart" uri="{C3380CC4-5D6E-409C-BE32-E72D297353CC}">
              <c16:uniqueId val="{00000003-BF23-4BCE-A0CE-070CDD77BE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620</c:v>
                </c:pt>
                <c:pt idx="3">
                  <c:v>632</c:v>
                </c:pt>
                <c:pt idx="6">
                  <c:v>440</c:v>
                </c:pt>
                <c:pt idx="9">
                  <c:v>467</c:v>
                </c:pt>
                <c:pt idx="12">
                  <c:v>456</c:v>
                </c:pt>
              </c:numCache>
            </c:numRef>
          </c:val>
          <c:extLst>
            <c:ext xmlns:c16="http://schemas.microsoft.com/office/drawing/2014/chart" uri="{C3380CC4-5D6E-409C-BE32-E72D297353CC}">
              <c16:uniqueId val="{00000004-BF23-4BCE-A0CE-070CDD77BE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23-4BCE-A0CE-070CDD77BE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23-4BCE-A0CE-070CDD77BE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4248</c:v>
                </c:pt>
                <c:pt idx="3">
                  <c:v>4080</c:v>
                </c:pt>
                <c:pt idx="6">
                  <c:v>3698</c:v>
                </c:pt>
                <c:pt idx="9">
                  <c:v>3345</c:v>
                </c:pt>
                <c:pt idx="12">
                  <c:v>2909</c:v>
                </c:pt>
              </c:numCache>
            </c:numRef>
          </c:val>
          <c:extLst>
            <c:ext xmlns:c16="http://schemas.microsoft.com/office/drawing/2014/chart" uri="{C3380CC4-5D6E-409C-BE32-E72D297353CC}">
              <c16:uniqueId val="{00000007-BF23-4BCE-A0CE-070CDD77BE6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986</c:v>
                </c:pt>
                <c:pt idx="2">
                  <c:v>#N/A</c:v>
                </c:pt>
                <c:pt idx="3">
                  <c:v>#N/A</c:v>
                </c:pt>
                <c:pt idx="4">
                  <c:v>954</c:v>
                </c:pt>
                <c:pt idx="5">
                  <c:v>#N/A</c:v>
                </c:pt>
                <c:pt idx="6">
                  <c:v>#N/A</c:v>
                </c:pt>
                <c:pt idx="7">
                  <c:v>705</c:v>
                </c:pt>
                <c:pt idx="8">
                  <c:v>#N/A</c:v>
                </c:pt>
                <c:pt idx="9">
                  <c:v>#N/A</c:v>
                </c:pt>
                <c:pt idx="10">
                  <c:v>589</c:v>
                </c:pt>
                <c:pt idx="11">
                  <c:v>#N/A</c:v>
                </c:pt>
                <c:pt idx="12">
                  <c:v>#N/A</c:v>
                </c:pt>
                <c:pt idx="13">
                  <c:v>613</c:v>
                </c:pt>
                <c:pt idx="14">
                  <c:v>#N/A</c:v>
                </c:pt>
              </c:numCache>
            </c:numRef>
          </c:val>
          <c:smooth val="0"/>
          <c:extLst>
            <c:ext xmlns:c16="http://schemas.microsoft.com/office/drawing/2014/chart" uri="{C3380CC4-5D6E-409C-BE32-E72D297353CC}">
              <c16:uniqueId val="{00000008-BF23-4BCE-A0CE-070CDD77BE6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33937</c:v>
                </c:pt>
                <c:pt idx="5">
                  <c:v>32929</c:v>
                </c:pt>
                <c:pt idx="8">
                  <c:v>31146</c:v>
                </c:pt>
                <c:pt idx="11">
                  <c:v>29579</c:v>
                </c:pt>
                <c:pt idx="14">
                  <c:v>28406</c:v>
                </c:pt>
              </c:numCache>
            </c:numRef>
          </c:val>
          <c:extLst>
            <c:ext xmlns:c16="http://schemas.microsoft.com/office/drawing/2014/chart" uri="{C3380CC4-5D6E-409C-BE32-E72D297353CC}">
              <c16:uniqueId val="{00000000-55D1-4BE9-9CA6-A26B59AE57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3405</c:v>
                </c:pt>
                <c:pt idx="5">
                  <c:v>3403</c:v>
                </c:pt>
                <c:pt idx="8">
                  <c:v>3343</c:v>
                </c:pt>
                <c:pt idx="11">
                  <c:v>3180</c:v>
                </c:pt>
                <c:pt idx="14">
                  <c:v>3111</c:v>
                </c:pt>
              </c:numCache>
            </c:numRef>
          </c:val>
          <c:extLst>
            <c:ext xmlns:c16="http://schemas.microsoft.com/office/drawing/2014/chart" uri="{C3380CC4-5D6E-409C-BE32-E72D297353CC}">
              <c16:uniqueId val="{00000001-55D1-4BE9-9CA6-A26B59AE57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9966</c:v>
                </c:pt>
                <c:pt idx="5">
                  <c:v>10687</c:v>
                </c:pt>
                <c:pt idx="8">
                  <c:v>11116</c:v>
                </c:pt>
                <c:pt idx="11">
                  <c:v>11230</c:v>
                </c:pt>
                <c:pt idx="14">
                  <c:v>12081</c:v>
                </c:pt>
              </c:numCache>
            </c:numRef>
          </c:val>
          <c:extLst>
            <c:ext xmlns:c16="http://schemas.microsoft.com/office/drawing/2014/chart" uri="{C3380CC4-5D6E-409C-BE32-E72D297353CC}">
              <c16:uniqueId val="{00000002-55D1-4BE9-9CA6-A26B59AE57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D1-4BE9-9CA6-A26B59AE57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D1-4BE9-9CA6-A26B59AE57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D1-4BE9-9CA6-A26B59AE57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4383</c:v>
                </c:pt>
                <c:pt idx="3">
                  <c:v>4362</c:v>
                </c:pt>
                <c:pt idx="6">
                  <c:v>4260</c:v>
                </c:pt>
                <c:pt idx="9">
                  <c:v>4204</c:v>
                </c:pt>
                <c:pt idx="12">
                  <c:v>4176</c:v>
                </c:pt>
              </c:numCache>
            </c:numRef>
          </c:val>
          <c:extLst>
            <c:ext xmlns:c16="http://schemas.microsoft.com/office/drawing/2014/chart" uri="{C3380CC4-5D6E-409C-BE32-E72D297353CC}">
              <c16:uniqueId val="{00000006-55D1-4BE9-9CA6-A26B59AE57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2320</c:v>
                </c:pt>
                <c:pt idx="3">
                  <c:v>2333</c:v>
                </c:pt>
                <c:pt idx="6">
                  <c:v>2141</c:v>
                </c:pt>
                <c:pt idx="9">
                  <c:v>1869</c:v>
                </c:pt>
                <c:pt idx="12">
                  <c:v>1583</c:v>
                </c:pt>
              </c:numCache>
            </c:numRef>
          </c:val>
          <c:extLst>
            <c:ext xmlns:c16="http://schemas.microsoft.com/office/drawing/2014/chart" uri="{C3380CC4-5D6E-409C-BE32-E72D297353CC}">
              <c16:uniqueId val="{00000007-55D1-4BE9-9CA6-A26B59AE57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10002</c:v>
                </c:pt>
                <c:pt idx="3">
                  <c:v>9692</c:v>
                </c:pt>
                <c:pt idx="6">
                  <c:v>8383</c:v>
                </c:pt>
                <c:pt idx="9">
                  <c:v>7107</c:v>
                </c:pt>
                <c:pt idx="12">
                  <c:v>6071</c:v>
                </c:pt>
              </c:numCache>
            </c:numRef>
          </c:val>
          <c:extLst>
            <c:ext xmlns:c16="http://schemas.microsoft.com/office/drawing/2014/chart" uri="{C3380CC4-5D6E-409C-BE32-E72D297353CC}">
              <c16:uniqueId val="{00000008-55D1-4BE9-9CA6-A26B59AE57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264</c:v>
                </c:pt>
                <c:pt idx="9">
                  <c:v>264</c:v>
                </c:pt>
                <c:pt idx="12">
                  <c:v>264</c:v>
                </c:pt>
              </c:numCache>
            </c:numRef>
          </c:val>
          <c:extLst>
            <c:ext xmlns:c16="http://schemas.microsoft.com/office/drawing/2014/chart" uri="{C3380CC4-5D6E-409C-BE32-E72D297353CC}">
              <c16:uniqueId val="{00000009-55D1-4BE9-9CA6-A26B59AE57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28340</c:v>
                </c:pt>
                <c:pt idx="3">
                  <c:v>27564</c:v>
                </c:pt>
                <c:pt idx="6">
                  <c:v>25913</c:v>
                </c:pt>
                <c:pt idx="9">
                  <c:v>24299</c:v>
                </c:pt>
                <c:pt idx="12">
                  <c:v>23797</c:v>
                </c:pt>
              </c:numCache>
            </c:numRef>
          </c:val>
          <c:extLst>
            <c:ext xmlns:c16="http://schemas.microsoft.com/office/drawing/2014/chart" uri="{C3380CC4-5D6E-409C-BE32-E72D297353CC}">
              <c16:uniqueId val="{0000000A-55D1-4BE9-9CA6-A26B59AE57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5D1-4BE9-9CA6-A26B59AE57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5669</c:v>
                </c:pt>
                <c:pt idx="1">
                  <c:v>5565</c:v>
                </c:pt>
                <c:pt idx="2">
                  <c:v>6122</c:v>
                </c:pt>
              </c:numCache>
            </c:numRef>
          </c:val>
          <c:extLst>
            <c:ext xmlns:c16="http://schemas.microsoft.com/office/drawing/2014/chart" uri="{C3380CC4-5D6E-409C-BE32-E72D297353CC}">
              <c16:uniqueId val="{00000000-E84A-4E11-BA23-8C4B5F3C24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2345</c:v>
                </c:pt>
                <c:pt idx="1">
                  <c:v>2503</c:v>
                </c:pt>
                <c:pt idx="2">
                  <c:v>2762</c:v>
                </c:pt>
              </c:numCache>
            </c:numRef>
          </c:val>
          <c:extLst>
            <c:ext xmlns:c16="http://schemas.microsoft.com/office/drawing/2014/chart" uri="{C3380CC4-5D6E-409C-BE32-E72D297353CC}">
              <c16:uniqueId val="{00000001-E84A-4E11-BA23-8C4B5F3C24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4592</c:v>
                </c:pt>
                <c:pt idx="1">
                  <c:v>4758</c:v>
                </c:pt>
                <c:pt idx="2">
                  <c:v>5049</c:v>
                </c:pt>
              </c:numCache>
            </c:numRef>
          </c:val>
          <c:extLst>
            <c:ext xmlns:c16="http://schemas.microsoft.com/office/drawing/2014/chart" uri="{C3380CC4-5D6E-409C-BE32-E72D297353CC}">
              <c16:uniqueId val="{00000002-E84A-4E11-BA23-8C4B5F3C24A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元利償還金は、市債の償還が進んだため、減少した。合併特例債を活用した公共施設等の整備は一段落した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過疎対策事業債の積極的な活用を</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進めているほか、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今後、公共施設マネジメント計画に基づく施設の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保全や老朽化した学校施設の改築等、必要な公共施設の整備事業の増加</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も見込まれる。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算入公債費等は、合併特例債の元利償還金額の減少により、減少した。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後世に過大な負担を残さないように、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今後も計画的な地方債の活用を行っていく。</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solidFill>
              <a:sysClr val="windowText" lastClr="00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一般会計等に係る地方債の現在高は、償還額が借入額を上回ったため、減少した。これは、合併特例債を活用して取り組んできた公共施設等の整備がピークを過ぎたことによる。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公営企業債等繰入見込額は、水道事業会計、下水道事業会計の地方債残高が減少したことにより、減少している。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基金は、前年度に引き続き増加している。これは、財政計画に基づく積立だけでなく、財源超過分も積み立てることができたことによる。一方、償還が進むことで、基準財政需要額算入見込額は年々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将来負担額が減少している中で、充当可能財源等は横ばいのため、将来負担比率の分子は大きく減少し、平成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年度以降マイナス値となっている。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和歌山県紀の川市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ふるさとまちづくり寄附金の増収分や令和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年度決算剰余金などの財源超過分を減債基金、地域振興基金及び公共施設等整備基金に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一方、財政計画に基づき、減債基金を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億円繰入れ、特定目的基金から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百万円を取り崩し、市単独で実施している子ども医療費助成事業等に充当した。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最終的に、基金全体としては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年度に策定した財政計画に基づき、中期的には標準財政規模の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％以上、長期的には標準財政規模の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％以上の基金残高の確保を目標として、計画的に財政運営を行う。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人材育成基金：国際化、情報化、高齢化社会を迎え、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世紀のまちづくりに必要な人材の育成</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地域振興基金：地域の振興</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地域福祉基金：地域福祉の推進を図り、高齢者が健康で生きがいを持ち、安心して生涯を過ごせる明るく活力ある地域長寿社会の形成</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公共施設等整備基金：公共、公益施設の計画的な整備の促進</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人材育成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創業支援補助金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万円充当したことによる減　　　　　　　　</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地域振興基金：今後の地域の更なる振興を図るため</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子ども医療費助成などの財源として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千万円充当したことによる減</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地域福祉基金：高齢者のインフルエンザ予防接種費用助成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万円充当したことによる減</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公共施設等整備基金：財政計画に基づく</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億円を積み立てたことによる増</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小・中学校空調施設整備など</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百万円充当したことによる減</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特定目的基金全体：財政計画に基づき、各基金の使途に見合った事業の財源として、毎年</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億円を目途に取崩す予定</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公共施設等整備基金：今後予測されるインフラ資産の更新を見据え、令和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まで毎年</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億円を積立予定</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ふるさとまちづくり寄付金の増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年度に策定した財政計画及び平成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年度に掲げた行財政改革推進計画に基づき、自主性・自立性の高い財政運営に取り組み、財政計画の最終年度である令和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度には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憶円の残高を確保する。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積立てたことによる増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ことによる減</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前年度決算剰余金の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を積み立てる。財政計画に基づき、毎年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憶円を目途に繰り入れる。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59,981
59,554
228.21
33,433,239
31,893,017
1,044,779
17,892,894
23,797,102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課税所得の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による市民税所得割の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法人数の増や企業業績の好調に</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よる市民税法人税割の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により基準財政収入額が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となっている一方、</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償還終了等による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減少、臨時財政対策債償還基金費の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皆減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により基準財政需要額は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減額となったことで</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、財政力指数は前年度と比較し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類似団体内で比較すると、引き続き低い水準であるため、</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定住促進対策に努め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、人口減少を抑制し、税収の確保を図る。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xdr:cNvCxnSpPr/>
      </xdr:nvCxnSpPr>
      <xdr:spPr>
        <a:xfrm flipV="1">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4" name="直線コネクタ 73"/>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162378</xdr:rowOff>
    </xdr:to>
    <xdr:cxnSp macro="">
      <xdr:nvCxnSpPr>
        <xdr:cNvPr id="77" name="直線コネクタ 76"/>
        <xdr:cNvCxnSpPr/>
      </xdr:nvCxnSpPr>
      <xdr:spPr>
        <a:xfrm flipV="1">
          <a:off x="2336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162378</xdr:rowOff>
    </xdr:to>
    <xdr:cxnSp macro="">
      <xdr:nvCxnSpPr>
        <xdr:cNvPr id="80" name="直線コネクタ 79"/>
        <xdr:cNvCxnSpPr/>
      </xdr:nvCxnSpPr>
      <xdr:spPr>
        <a:xfrm>
          <a:off x="1447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1" name="財政力該当値テキスト"/>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3" name="テキスト ボックス 92"/>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5" name="テキスト ボックス 94"/>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97" name="テキスト ボックス 96"/>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9" name="テキスト ボックス 98"/>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歳出では、公債費は減少しているものの、物件費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や維持補修費</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等が増加し、経常支出全体では増加となっている。歳入では、地方税</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地方消費税交付金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が増加しているものの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したことにより、経常収入全体では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歳入経常一般財源等の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に対し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歳出経常一般財源等</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、経常収支比率は対前年度比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、前年度に引き続き、類似団体平均を下回った。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今後も行財政改革を進め、財源確保や経常経費の削減に努める。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64</xdr:row>
      <xdr:rowOff>47413</xdr:rowOff>
    </xdr:to>
    <xdr:cxnSp macro="">
      <xdr:nvCxnSpPr>
        <xdr:cNvPr id="134" name="直線コネクタ 133"/>
        <xdr:cNvCxnSpPr/>
      </xdr:nvCxnSpPr>
      <xdr:spPr>
        <a:xfrm>
          <a:off x="4114800" y="1089152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114300</xdr:rowOff>
    </xdr:to>
    <xdr:cxnSp macro="">
      <xdr:nvCxnSpPr>
        <xdr:cNvPr id="137" name="直線コネクタ 136"/>
        <xdr:cNvCxnSpPr/>
      </xdr:nvCxnSpPr>
      <xdr:spPr>
        <a:xfrm flipV="1">
          <a:off x="3225800" y="1089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39370</xdr:rowOff>
    </xdr:to>
    <xdr:cxnSp macro="">
      <xdr:nvCxnSpPr>
        <xdr:cNvPr id="140" name="直線コネクタ 139"/>
        <xdr:cNvCxnSpPr/>
      </xdr:nvCxnSpPr>
      <xdr:spPr>
        <a:xfrm flipV="1">
          <a:off x="2336800" y="1091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2" name="テキスト ボックス 141"/>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122344</xdr:rowOff>
    </xdr:from>
    <xdr:to>
      <xdr:col>11</xdr:col>
      <xdr:colOff>31750</xdr:colOff>
      <xdr:row>64</xdr:row>
      <xdr:rowOff>39370</xdr:rowOff>
    </xdr:to>
    <xdr:cxnSp macro="">
      <xdr:nvCxnSpPr>
        <xdr:cNvPr id="143" name="直線コネクタ 142"/>
        <xdr:cNvCxnSpPr/>
      </xdr:nvCxnSpPr>
      <xdr:spPr>
        <a:xfrm>
          <a:off x="1447800" y="109236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5" name="テキスト ボックス 144"/>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53" name="楕円 152"/>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140140</xdr:rowOff>
    </xdr:from>
    <xdr:ext cx="762000" cy="259045"/>
    <xdr:sp macro="" textlink="">
      <xdr:nvSpPr>
        <xdr:cNvPr id="154" name="財政構造の弾力性該当値テキスト"/>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5" name="楕円 154"/>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6" name="テキスト ボックス 155"/>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7" name="楕円 156"/>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58" name="テキスト ボックス 157"/>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9" name="楕円 158"/>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60" name="テキスト ボックス 159"/>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61" name="楕円 160"/>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11871</xdr:rowOff>
    </xdr:from>
    <xdr:ext cx="762000" cy="259045"/>
    <xdr:sp macro="" textlink="">
      <xdr:nvSpPr>
        <xdr:cNvPr id="162" name="テキスト ボックス 161"/>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人件費、物件費及び維持補修費の合計額の人口</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人当たり金額は、依然として類似団体平均を下回っているが、対前年度比では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市道等の維持補修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に加え、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ふるさとまちづくり寄付金の増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に伴う経費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等が大きく</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したことで、維持補修費及び</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物件費が増加したことによる。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市は、合併前の旧町ごとに保有していた施設等が多く、さらに老朽化も進んでいることから、今後も点検や更新、維持補修に多額の経費がかかることが見込まれるため、中長期的な視点に立った行財政運営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27017</xdr:rowOff>
    </xdr:from>
    <xdr:to>
      <xdr:col>23</xdr:col>
      <xdr:colOff>133350</xdr:colOff>
      <xdr:row>83</xdr:row>
      <xdr:rowOff>60623</xdr:rowOff>
    </xdr:to>
    <xdr:cxnSp macro="">
      <xdr:nvCxnSpPr>
        <xdr:cNvPr id="197" name="直線コネクタ 196"/>
        <xdr:cNvCxnSpPr/>
      </xdr:nvCxnSpPr>
      <xdr:spPr>
        <a:xfrm>
          <a:off x="4114800" y="14257367"/>
          <a:ext cx="838200" cy="3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xdr:cNvSpPr txBox="1"/>
      </xdr:nvSpPr>
      <xdr:spPr>
        <a:xfrm>
          <a:off x="5041900" y="14335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135110</xdr:rowOff>
    </xdr:from>
    <xdr:to>
      <xdr:col>19</xdr:col>
      <xdr:colOff>133350</xdr:colOff>
      <xdr:row>83</xdr:row>
      <xdr:rowOff>27017</xdr:rowOff>
    </xdr:to>
    <xdr:cxnSp macro="">
      <xdr:nvCxnSpPr>
        <xdr:cNvPr id="200" name="直線コネクタ 199"/>
        <xdr:cNvCxnSpPr/>
      </xdr:nvCxnSpPr>
      <xdr:spPr>
        <a:xfrm>
          <a:off x="3225800" y="14194010"/>
          <a:ext cx="889000" cy="6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202" name="テキスト ボックス 201"/>
        <xdr:cNvSpPr txBox="1"/>
      </xdr:nvSpPr>
      <xdr:spPr>
        <a:xfrm>
          <a:off x="3733800" y="1441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156375</xdr:rowOff>
    </xdr:from>
    <xdr:to>
      <xdr:col>15</xdr:col>
      <xdr:colOff>82550</xdr:colOff>
      <xdr:row>82</xdr:row>
      <xdr:rowOff>135110</xdr:rowOff>
    </xdr:to>
    <xdr:cxnSp macro="">
      <xdr:nvCxnSpPr>
        <xdr:cNvPr id="203" name="直線コネクタ 202"/>
        <xdr:cNvCxnSpPr/>
      </xdr:nvCxnSpPr>
      <xdr:spPr>
        <a:xfrm>
          <a:off x="2336800" y="14043825"/>
          <a:ext cx="889000" cy="15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205" name="テキスト ボックス 204"/>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80366</xdr:rowOff>
    </xdr:from>
    <xdr:to>
      <xdr:col>11</xdr:col>
      <xdr:colOff>31750</xdr:colOff>
      <xdr:row>81</xdr:row>
      <xdr:rowOff>156375</xdr:rowOff>
    </xdr:to>
    <xdr:cxnSp macro="">
      <xdr:nvCxnSpPr>
        <xdr:cNvPr id="206" name="直線コネクタ 205"/>
        <xdr:cNvCxnSpPr/>
      </xdr:nvCxnSpPr>
      <xdr:spPr>
        <a:xfrm>
          <a:off x="1447800" y="13967816"/>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9823</xdr:rowOff>
    </xdr:from>
    <xdr:to>
      <xdr:col>23</xdr:col>
      <xdr:colOff>184150</xdr:colOff>
      <xdr:row>83</xdr:row>
      <xdr:rowOff>111423</xdr:rowOff>
    </xdr:to>
    <xdr:sp macro="" textlink="">
      <xdr:nvSpPr>
        <xdr:cNvPr id="216" name="楕円 215"/>
        <xdr:cNvSpPr/>
      </xdr:nvSpPr>
      <xdr:spPr>
        <a:xfrm>
          <a:off x="4902200" y="1424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26350</xdr:rowOff>
    </xdr:from>
    <xdr:ext cx="762000" cy="259045"/>
    <xdr:sp macro="" textlink="">
      <xdr:nvSpPr>
        <xdr:cNvPr id="217" name="人件費・物件費等の状況該当値テキスト"/>
        <xdr:cNvSpPr txBox="1"/>
      </xdr:nvSpPr>
      <xdr:spPr>
        <a:xfrm>
          <a:off x="5041900" y="1408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147667</xdr:rowOff>
    </xdr:from>
    <xdr:to>
      <xdr:col>19</xdr:col>
      <xdr:colOff>184150</xdr:colOff>
      <xdr:row>83</xdr:row>
      <xdr:rowOff>77817</xdr:rowOff>
    </xdr:to>
    <xdr:sp macro="" textlink="">
      <xdr:nvSpPr>
        <xdr:cNvPr id="218" name="楕円 217"/>
        <xdr:cNvSpPr/>
      </xdr:nvSpPr>
      <xdr:spPr>
        <a:xfrm>
          <a:off x="4064000" y="142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87994</xdr:rowOff>
    </xdr:from>
    <xdr:ext cx="736600" cy="259045"/>
    <xdr:sp macro="" textlink="">
      <xdr:nvSpPr>
        <xdr:cNvPr id="219" name="テキスト ボックス 218"/>
        <xdr:cNvSpPr txBox="1"/>
      </xdr:nvSpPr>
      <xdr:spPr>
        <a:xfrm>
          <a:off x="3733800" y="13975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84310</xdr:rowOff>
    </xdr:from>
    <xdr:to>
      <xdr:col>15</xdr:col>
      <xdr:colOff>133350</xdr:colOff>
      <xdr:row>83</xdr:row>
      <xdr:rowOff>14460</xdr:rowOff>
    </xdr:to>
    <xdr:sp macro="" textlink="">
      <xdr:nvSpPr>
        <xdr:cNvPr id="220" name="楕円 219"/>
        <xdr:cNvSpPr/>
      </xdr:nvSpPr>
      <xdr:spPr>
        <a:xfrm>
          <a:off x="3175000" y="141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24637</xdr:rowOff>
    </xdr:from>
    <xdr:ext cx="762000" cy="259045"/>
    <xdr:sp macro="" textlink="">
      <xdr:nvSpPr>
        <xdr:cNvPr id="221" name="テキスト ボックス 220"/>
        <xdr:cNvSpPr txBox="1"/>
      </xdr:nvSpPr>
      <xdr:spPr>
        <a:xfrm>
          <a:off x="2844800" y="1391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105575</xdr:rowOff>
    </xdr:from>
    <xdr:to>
      <xdr:col>11</xdr:col>
      <xdr:colOff>82550</xdr:colOff>
      <xdr:row>82</xdr:row>
      <xdr:rowOff>35725</xdr:rowOff>
    </xdr:to>
    <xdr:sp macro="" textlink="">
      <xdr:nvSpPr>
        <xdr:cNvPr id="222" name="楕円 221"/>
        <xdr:cNvSpPr/>
      </xdr:nvSpPr>
      <xdr:spPr>
        <a:xfrm>
          <a:off x="2286000" y="1399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45902</xdr:rowOff>
    </xdr:from>
    <xdr:ext cx="762000" cy="259045"/>
    <xdr:sp macro="" textlink="">
      <xdr:nvSpPr>
        <xdr:cNvPr id="223" name="テキスト ボックス 222"/>
        <xdr:cNvSpPr txBox="1"/>
      </xdr:nvSpPr>
      <xdr:spPr>
        <a:xfrm>
          <a:off x="1955800" y="1376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29566</xdr:rowOff>
    </xdr:from>
    <xdr:to>
      <xdr:col>7</xdr:col>
      <xdr:colOff>31750</xdr:colOff>
      <xdr:row>81</xdr:row>
      <xdr:rowOff>131166</xdr:rowOff>
    </xdr:to>
    <xdr:sp macro="" textlink="">
      <xdr:nvSpPr>
        <xdr:cNvPr id="224" name="楕円 223"/>
        <xdr:cNvSpPr/>
      </xdr:nvSpPr>
      <xdr:spPr>
        <a:xfrm>
          <a:off x="1397000" y="139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141343</xdr:rowOff>
    </xdr:from>
    <xdr:ext cx="762000" cy="259045"/>
    <xdr:sp macro="" textlink="">
      <xdr:nvSpPr>
        <xdr:cNvPr id="225" name="テキスト ボックス 224"/>
        <xdr:cNvSpPr txBox="1"/>
      </xdr:nvSpPr>
      <xdr:spPr>
        <a:xfrm>
          <a:off x="1066800" y="1368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歳以上の昇給停止を実施し、総人件費の抑制を図っている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上回っている。今後は、職員年齢構成の平準化や職務・職責に応じた給与水準の適正化を更に推進していく。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101600</xdr:rowOff>
    </xdr:to>
    <xdr:cxnSp macro="">
      <xdr:nvCxnSpPr>
        <xdr:cNvPr id="261" name="直線コネクタ 260"/>
        <xdr:cNvCxnSpPr/>
      </xdr:nvCxnSpPr>
      <xdr:spPr>
        <a:xfrm flipV="1">
          <a:off x="16179800" y="147773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101600</xdr:rowOff>
    </xdr:to>
    <xdr:cxnSp macro="">
      <xdr:nvCxnSpPr>
        <xdr:cNvPr id="264" name="直線コネクタ 263"/>
        <xdr:cNvCxnSpPr/>
      </xdr:nvCxnSpPr>
      <xdr:spPr>
        <a:xfrm>
          <a:off x="15290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101600</xdr:rowOff>
    </xdr:to>
    <xdr:cxnSp macro="">
      <xdr:nvCxnSpPr>
        <xdr:cNvPr id="267" name="直線コネクタ 266"/>
        <xdr:cNvCxnSpPr/>
      </xdr:nvCxnSpPr>
      <xdr:spPr>
        <a:xfrm flipV="1">
          <a:off x="14401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70" name="直線コネクタ 269"/>
        <xdr:cNvCxnSpPr/>
      </xdr:nvCxnSpPr>
      <xdr:spPr>
        <a:xfrm flipV="1">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80" name="楕円 279"/>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81"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2" name="楕円 281"/>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3" name="テキスト ボックス 28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6" name="楕円 285"/>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7" name="テキスト ボックス 286"/>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8" name="楕円 287"/>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9" name="テキスト ボックス 288"/>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次紀の川市職員適正化計画</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を策定し、適正規模に留意しつつ、職員数削減と望ましい職員年齢構成の平準化を実施して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おり、職員数は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前年度と比べほぼ横ばいである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。社会情勢の急激な変化や定年延長制度の開始等により、柔軟に対応していかなければならない課題も生じているが、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今後も行政経営の観点から適正な人員管理を進めていく。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30904</xdr:rowOff>
    </xdr:to>
    <xdr:cxnSp macro="">
      <xdr:nvCxnSpPr>
        <xdr:cNvPr id="326" name="直線コネクタ 325"/>
        <xdr:cNvCxnSpPr/>
      </xdr:nvCxnSpPr>
      <xdr:spPr>
        <a:xfrm flipV="1">
          <a:off x="16179800" y="104813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7" name="定員管理の状況平均値テキスト"/>
        <xdr:cNvSpPr txBox="1"/>
      </xdr:nvSpPr>
      <xdr:spPr>
        <a:xfrm>
          <a:off x="17106900" y="1050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30904</xdr:rowOff>
    </xdr:to>
    <xdr:cxnSp macro="">
      <xdr:nvCxnSpPr>
        <xdr:cNvPr id="329" name="直線コネクタ 328"/>
        <xdr:cNvCxnSpPr/>
      </xdr:nvCxnSpPr>
      <xdr:spPr>
        <a:xfrm>
          <a:off x="15290800" y="104813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31" name="テキスト ボックス 330"/>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14817</xdr:rowOff>
    </xdr:from>
    <xdr:to>
      <xdr:col>72</xdr:col>
      <xdr:colOff>203200</xdr:colOff>
      <xdr:row>61</xdr:row>
      <xdr:rowOff>22860</xdr:rowOff>
    </xdr:to>
    <xdr:cxnSp macro="">
      <xdr:nvCxnSpPr>
        <xdr:cNvPr id="332" name="直線コネクタ 331"/>
        <xdr:cNvCxnSpPr/>
      </xdr:nvCxnSpPr>
      <xdr:spPr>
        <a:xfrm>
          <a:off x="14401800" y="104732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10220</xdr:rowOff>
    </xdr:from>
    <xdr:to>
      <xdr:col>68</xdr:col>
      <xdr:colOff>152400</xdr:colOff>
      <xdr:row>61</xdr:row>
      <xdr:rowOff>14817</xdr:rowOff>
    </xdr:to>
    <xdr:cxnSp macro="">
      <xdr:nvCxnSpPr>
        <xdr:cNvPr id="335" name="直線コネクタ 334"/>
        <xdr:cNvCxnSpPr/>
      </xdr:nvCxnSpPr>
      <xdr:spPr>
        <a:xfrm>
          <a:off x="13512800" y="10468670"/>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112442</xdr:rowOff>
    </xdr:from>
    <xdr:ext cx="762000" cy="259045"/>
    <xdr:sp macro="" textlink="">
      <xdr:nvSpPr>
        <xdr:cNvPr id="337" name="テキスト ボックス 336"/>
        <xdr:cNvSpPr txBox="1"/>
      </xdr:nvSpPr>
      <xdr:spPr>
        <a:xfrm>
          <a:off x="14020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107846</xdr:rowOff>
    </xdr:from>
    <xdr:ext cx="762000" cy="259045"/>
    <xdr:sp macro="" textlink="">
      <xdr:nvSpPr>
        <xdr:cNvPr id="339" name="テキスト ボックス 338"/>
        <xdr:cNvSpPr txBox="1"/>
      </xdr:nvSpPr>
      <xdr:spPr>
        <a:xfrm>
          <a:off x="13131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45" name="楕円 344"/>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46" name="定員管理の状況該当値テキスト"/>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151554</xdr:rowOff>
    </xdr:from>
    <xdr:to>
      <xdr:col>77</xdr:col>
      <xdr:colOff>95250</xdr:colOff>
      <xdr:row>61</xdr:row>
      <xdr:rowOff>81704</xdr:rowOff>
    </xdr:to>
    <xdr:sp macro="" textlink="">
      <xdr:nvSpPr>
        <xdr:cNvPr id="347" name="楕円 346"/>
        <xdr:cNvSpPr/>
      </xdr:nvSpPr>
      <xdr:spPr>
        <a:xfrm>
          <a:off x="16129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91881</xdr:rowOff>
    </xdr:from>
    <xdr:ext cx="736600" cy="259045"/>
    <xdr:sp macro="" textlink="">
      <xdr:nvSpPr>
        <xdr:cNvPr id="348" name="テキスト ボックス 347"/>
        <xdr:cNvSpPr txBox="1"/>
      </xdr:nvSpPr>
      <xdr:spPr>
        <a:xfrm>
          <a:off x="15798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49" name="楕円 348"/>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83837</xdr:rowOff>
    </xdr:from>
    <xdr:ext cx="762000" cy="259045"/>
    <xdr:sp macro="" textlink="">
      <xdr:nvSpPr>
        <xdr:cNvPr id="350" name="テキスト ボックス 349"/>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135467</xdr:rowOff>
    </xdr:from>
    <xdr:to>
      <xdr:col>68</xdr:col>
      <xdr:colOff>203200</xdr:colOff>
      <xdr:row>61</xdr:row>
      <xdr:rowOff>65617</xdr:rowOff>
    </xdr:to>
    <xdr:sp macro="" textlink="">
      <xdr:nvSpPr>
        <xdr:cNvPr id="351" name="楕円 350"/>
        <xdr:cNvSpPr/>
      </xdr:nvSpPr>
      <xdr:spPr>
        <a:xfrm>
          <a:off x="14351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75794</xdr:rowOff>
    </xdr:from>
    <xdr:ext cx="762000" cy="259045"/>
    <xdr:sp macro="" textlink="">
      <xdr:nvSpPr>
        <xdr:cNvPr id="352" name="テキスト ボックス 351"/>
        <xdr:cNvSpPr txBox="1"/>
      </xdr:nvSpPr>
      <xdr:spPr>
        <a:xfrm>
          <a:off x="14020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130870</xdr:rowOff>
    </xdr:from>
    <xdr:to>
      <xdr:col>64</xdr:col>
      <xdr:colOff>152400</xdr:colOff>
      <xdr:row>61</xdr:row>
      <xdr:rowOff>61020</xdr:rowOff>
    </xdr:to>
    <xdr:sp macro="" textlink="">
      <xdr:nvSpPr>
        <xdr:cNvPr id="353" name="楕円 352"/>
        <xdr:cNvSpPr/>
      </xdr:nvSpPr>
      <xdr:spPr>
        <a:xfrm>
          <a:off x="134620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71197</xdr:rowOff>
    </xdr:from>
    <xdr:ext cx="762000" cy="259045"/>
    <xdr:sp macro="" textlink="">
      <xdr:nvSpPr>
        <xdr:cNvPr id="354" name="テキスト ボックス 353"/>
        <xdr:cNvSpPr txBox="1"/>
      </xdr:nvSpPr>
      <xdr:spPr>
        <a:xfrm>
          <a:off x="13131800" y="1018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前年度に引き続き、定期償還額が減少したことにより、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ヵ年平均では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％改善し、類似団体平均を下回っ</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ているが、令和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年度単年度では前年度と比較し、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合併特例債を活用した公共施設等の整備</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一段落し、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過疎対策事業債の積極的な活用を進めるなか、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公共施設マネジメント計画に基づく施設の保全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や老朽化した学校施設の改築等、必要な公共施設の整備事業の増加も見込まれているため、今後も計画的な地方債の活用を行っていく</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90715</xdr:rowOff>
    </xdr:from>
    <xdr:to>
      <xdr:col>81</xdr:col>
      <xdr:colOff>44450</xdr:colOff>
      <xdr:row>39</xdr:row>
      <xdr:rowOff>11188</xdr:rowOff>
    </xdr:to>
    <xdr:cxnSp macro="">
      <xdr:nvCxnSpPr>
        <xdr:cNvPr id="390" name="直線コネクタ 389"/>
        <xdr:cNvCxnSpPr/>
      </xdr:nvCxnSpPr>
      <xdr:spPr>
        <a:xfrm flipV="1">
          <a:off x="16179800" y="6605815"/>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91" name="公債費負担の状況平均値テキスト"/>
        <xdr:cNvSpPr txBox="1"/>
      </xdr:nvSpPr>
      <xdr:spPr>
        <a:xfrm>
          <a:off x="17106900" y="696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11188</xdr:rowOff>
    </xdr:from>
    <xdr:to>
      <xdr:col>77</xdr:col>
      <xdr:colOff>44450</xdr:colOff>
      <xdr:row>39</xdr:row>
      <xdr:rowOff>126093</xdr:rowOff>
    </xdr:to>
    <xdr:cxnSp macro="">
      <xdr:nvCxnSpPr>
        <xdr:cNvPr id="393" name="直線コネクタ 392"/>
        <xdr:cNvCxnSpPr/>
      </xdr:nvCxnSpPr>
      <xdr:spPr>
        <a:xfrm flipV="1">
          <a:off x="15290800" y="66977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5" name="テキスト ボックス 394"/>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126093</xdr:rowOff>
    </xdr:from>
    <xdr:to>
      <xdr:col>72</xdr:col>
      <xdr:colOff>203200</xdr:colOff>
      <xdr:row>40</xdr:row>
      <xdr:rowOff>92528</xdr:rowOff>
    </xdr:to>
    <xdr:cxnSp macro="">
      <xdr:nvCxnSpPr>
        <xdr:cNvPr id="396" name="直線コネクタ 395"/>
        <xdr:cNvCxnSpPr/>
      </xdr:nvCxnSpPr>
      <xdr:spPr>
        <a:xfrm flipV="1">
          <a:off x="14401800" y="68126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8" name="テキスト ボックス 397"/>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41</xdr:row>
      <xdr:rowOff>70455</xdr:rowOff>
    </xdr:to>
    <xdr:cxnSp macro="">
      <xdr:nvCxnSpPr>
        <xdr:cNvPr id="399" name="直線コネクタ 398"/>
        <xdr:cNvCxnSpPr/>
      </xdr:nvCxnSpPr>
      <xdr:spPr>
        <a:xfrm flipV="1">
          <a:off x="13512800" y="695052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01" name="テキスト ボックス 400"/>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39915</xdr:rowOff>
    </xdr:from>
    <xdr:to>
      <xdr:col>81</xdr:col>
      <xdr:colOff>95250</xdr:colOff>
      <xdr:row>38</xdr:row>
      <xdr:rowOff>141515</xdr:rowOff>
    </xdr:to>
    <xdr:sp macro="" textlink="">
      <xdr:nvSpPr>
        <xdr:cNvPr id="409" name="楕円 408"/>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56441</xdr:rowOff>
    </xdr:from>
    <xdr:ext cx="762000" cy="259045"/>
    <xdr:sp macro="" textlink="">
      <xdr:nvSpPr>
        <xdr:cNvPr id="410"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131838</xdr:rowOff>
    </xdr:from>
    <xdr:to>
      <xdr:col>77</xdr:col>
      <xdr:colOff>95250</xdr:colOff>
      <xdr:row>39</xdr:row>
      <xdr:rowOff>61988</xdr:rowOff>
    </xdr:to>
    <xdr:sp macro="" textlink="">
      <xdr:nvSpPr>
        <xdr:cNvPr id="411" name="楕円 410"/>
        <xdr:cNvSpPr/>
      </xdr:nvSpPr>
      <xdr:spPr>
        <a:xfrm>
          <a:off x="16129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72165</xdr:rowOff>
    </xdr:from>
    <xdr:ext cx="736600" cy="259045"/>
    <xdr:sp macro="" textlink="">
      <xdr:nvSpPr>
        <xdr:cNvPr id="412" name="テキスト ボックス 411"/>
        <xdr:cNvSpPr txBox="1"/>
      </xdr:nvSpPr>
      <xdr:spPr>
        <a:xfrm>
          <a:off x="15798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413" name="楕円 412"/>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414" name="テキスト ボックス 413"/>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15" name="楕円 414"/>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416" name="テキスト ボックス 415"/>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17" name="楕円 416"/>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106032</xdr:rowOff>
    </xdr:from>
    <xdr:ext cx="762000" cy="259045"/>
    <xdr:sp macro="" textlink="">
      <xdr:nvSpPr>
        <xdr:cNvPr id="418" name="テキスト ボックス 417"/>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地方債現在高が減少した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ことに加え</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ふるさとまちづくり寄付金の増加等による財源超過分を基金に積み立てたことにより、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前年度に引き続き、将来負担比率が算定されないマイナス値が継続している。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合併特例債を活用した公共施設等の整備</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一段落し、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過疎対策事業債の積極的な活用を進めるなか、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公共施設マネジメント計画に基づく施設の保全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や老朽化した学校施設の改築等、必要な公共施設の整備事業の増加も見込まれており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、新規事業等の実施についても、後世に過大な負担を残さないように、必要性や効果を検証</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することで</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、活用できる財源等の総点検を図り、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財政の健全化に努める。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52" name="将来負担の状況平均値テキスト"/>
        <xdr:cNvSpPr txBox="1"/>
      </xdr:nvSpPr>
      <xdr:spPr>
        <a:xfrm>
          <a:off x="1710690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3" name="フローチャート: 判断 452"/>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4" name="フローチャート: 判断 453"/>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5" name="テキスト ボックス 454"/>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6" name="フローチャート: 判断 455"/>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57" name="テキスト ボックス 456"/>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58" name="フローチャート: 判断 457"/>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9" name="テキスト ボックス 458"/>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0" name="フローチャート: 判断 459"/>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1" name="テキスト ボックス 460"/>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59,981
59,554
228.21
33,433,239
31,893,017
1,044,779
17,892,894
23,797,102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会計年度任用職員を含む職員数が増加傾向にあるため、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となった。今後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職員適正化計画に基づく適正な人員管理と業務の平準化を図り、人件費の抑制・適正化に努める。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31750</xdr:rowOff>
    </xdr:to>
    <xdr:cxnSp macro="">
      <xdr:nvCxnSpPr>
        <xdr:cNvPr id="66" name="直線コネクタ 65"/>
        <xdr:cNvCxnSpPr/>
      </xdr:nvCxnSpPr>
      <xdr:spPr>
        <a:xfrm>
          <a:off x="3987800" y="633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1270</xdr:rowOff>
    </xdr:to>
    <xdr:cxnSp macro="">
      <xdr:nvCxnSpPr>
        <xdr:cNvPr id="69" name="直線コネクタ 68"/>
        <xdr:cNvCxnSpPr/>
      </xdr:nvCxnSpPr>
      <xdr:spPr>
        <a:xfrm flipV="1">
          <a:off x="3098800" y="633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37</xdr:row>
      <xdr:rowOff>1270</xdr:rowOff>
    </xdr:to>
    <xdr:cxnSp macro="">
      <xdr:nvCxnSpPr>
        <xdr:cNvPr id="72" name="直線コネクタ 71"/>
        <xdr:cNvCxnSpPr/>
      </xdr:nvCxnSpPr>
      <xdr:spPr>
        <a:xfrm>
          <a:off x="2209800" y="61087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107950</xdr:rowOff>
    </xdr:to>
    <xdr:cxnSp macro="">
      <xdr:nvCxnSpPr>
        <xdr:cNvPr id="75" name="直線コネクタ 74"/>
        <xdr:cNvCxnSpPr/>
      </xdr:nvCxnSpPr>
      <xdr:spPr>
        <a:xfrm>
          <a:off x="1320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90" name="テキスト ボックス 89"/>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物件費に係る経常収支比率は、類似団体平均を下回っている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が、小・中学校給食費無償化の実施に伴う特定財源の減少などにより、前年度から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今後、旧町ごとに保有していた施設の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複合化や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統廃合によ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維持管理費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計画的な長寿命化工事や予防保全型の維持管理、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照明等のＬＥＤ化など行財政改革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取り組み</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を進めることで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、物件費の抑制に努める。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63500</xdr:rowOff>
    </xdr:from>
    <xdr:to>
      <xdr:col>82</xdr:col>
      <xdr:colOff>107950</xdr:colOff>
      <xdr:row>16</xdr:row>
      <xdr:rowOff>50800</xdr:rowOff>
    </xdr:to>
    <xdr:cxnSp macro="">
      <xdr:nvCxnSpPr>
        <xdr:cNvPr id="127" name="直線コネクタ 126"/>
        <xdr:cNvCxnSpPr/>
      </xdr:nvCxnSpPr>
      <xdr:spPr>
        <a:xfrm>
          <a:off x="15671800" y="24638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82550</xdr:rowOff>
    </xdr:from>
    <xdr:to>
      <xdr:col>78</xdr:col>
      <xdr:colOff>69850</xdr:colOff>
      <xdr:row>14</xdr:row>
      <xdr:rowOff>63500</xdr:rowOff>
    </xdr:to>
    <xdr:cxnSp macro="">
      <xdr:nvCxnSpPr>
        <xdr:cNvPr id="130" name="直線コネクタ 129"/>
        <xdr:cNvCxnSpPr/>
      </xdr:nvCxnSpPr>
      <xdr:spPr>
        <a:xfrm>
          <a:off x="14782800" y="2311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82550</xdr:rowOff>
    </xdr:from>
    <xdr:to>
      <xdr:col>73</xdr:col>
      <xdr:colOff>180975</xdr:colOff>
      <xdr:row>14</xdr:row>
      <xdr:rowOff>50800</xdr:rowOff>
    </xdr:to>
    <xdr:cxnSp macro="">
      <xdr:nvCxnSpPr>
        <xdr:cNvPr id="133" name="直線コネクタ 132"/>
        <xdr:cNvCxnSpPr/>
      </xdr:nvCxnSpPr>
      <xdr:spPr>
        <a:xfrm flipV="1">
          <a:off x="13893800" y="2311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0</xdr:rowOff>
    </xdr:from>
    <xdr:to>
      <xdr:col>69</xdr:col>
      <xdr:colOff>92075</xdr:colOff>
      <xdr:row>14</xdr:row>
      <xdr:rowOff>50800</xdr:rowOff>
    </xdr:to>
    <xdr:cxnSp macro="">
      <xdr:nvCxnSpPr>
        <xdr:cNvPr id="136" name="直線コネクタ 135"/>
        <xdr:cNvCxnSpPr/>
      </xdr:nvCxnSpPr>
      <xdr:spPr>
        <a:xfrm>
          <a:off x="13004800" y="240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7"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xdr:rowOff>
    </xdr:from>
    <xdr:to>
      <xdr:col>78</xdr:col>
      <xdr:colOff>120650</xdr:colOff>
      <xdr:row>14</xdr:row>
      <xdr:rowOff>114300</xdr:rowOff>
    </xdr:to>
    <xdr:sp macro="" textlink="">
      <xdr:nvSpPr>
        <xdr:cNvPr id="148" name="楕円 147"/>
        <xdr:cNvSpPr/>
      </xdr:nvSpPr>
      <xdr:spPr>
        <a:xfrm>
          <a:off x="15621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124477</xdr:rowOff>
    </xdr:from>
    <xdr:ext cx="736600" cy="259045"/>
    <xdr:sp macro="" textlink="">
      <xdr:nvSpPr>
        <xdr:cNvPr id="149" name="テキスト ボックス 148"/>
        <xdr:cNvSpPr txBox="1"/>
      </xdr:nvSpPr>
      <xdr:spPr>
        <a:xfrm>
          <a:off x="15290800" y="21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31750</xdr:rowOff>
    </xdr:from>
    <xdr:to>
      <xdr:col>74</xdr:col>
      <xdr:colOff>31750</xdr:colOff>
      <xdr:row>13</xdr:row>
      <xdr:rowOff>133350</xdr:rowOff>
    </xdr:to>
    <xdr:sp macro="" textlink="">
      <xdr:nvSpPr>
        <xdr:cNvPr id="150" name="楕円 149"/>
        <xdr:cNvSpPr/>
      </xdr:nvSpPr>
      <xdr:spPr>
        <a:xfrm>
          <a:off x="14732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143527</xdr:rowOff>
    </xdr:from>
    <xdr:ext cx="762000" cy="259045"/>
    <xdr:sp macro="" textlink="">
      <xdr:nvSpPr>
        <xdr:cNvPr id="151" name="テキスト ボックス 150"/>
        <xdr:cNvSpPr txBox="1"/>
      </xdr:nvSpPr>
      <xdr:spPr>
        <a:xfrm>
          <a:off x="14401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2" name="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3" name="テキスト ボックス 152"/>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120650</xdr:rowOff>
    </xdr:from>
    <xdr:to>
      <xdr:col>65</xdr:col>
      <xdr:colOff>53975</xdr:colOff>
      <xdr:row>14</xdr:row>
      <xdr:rowOff>50800</xdr:rowOff>
    </xdr:to>
    <xdr:sp macro="" textlink="">
      <xdr:nvSpPr>
        <xdr:cNvPr id="154" name="楕円 153"/>
        <xdr:cNvSpPr/>
      </xdr:nvSpPr>
      <xdr:spPr>
        <a:xfrm>
          <a:off x="12954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60977</xdr:rowOff>
    </xdr:from>
    <xdr:ext cx="762000" cy="259045"/>
    <xdr:sp macro="" textlink="">
      <xdr:nvSpPr>
        <xdr:cNvPr id="155" name="テキスト ボックス 154"/>
        <xdr:cNvSpPr txBox="1"/>
      </xdr:nvSpPr>
      <xdr:spPr>
        <a:xfrm>
          <a:off x="12623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、類似団体平均を若干上回っている。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子育て支援や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障害福祉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、生活保護関係の給付費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の増加が大きく、今後も社会保障施策に対する給付費は年々増加する見込みであるため、事務の効率化や適正な制度の運用に努める。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129286</xdr:rowOff>
    </xdr:from>
    <xdr:to>
      <xdr:col>24</xdr:col>
      <xdr:colOff>25400</xdr:colOff>
      <xdr:row>55</xdr:row>
      <xdr:rowOff>147574</xdr:rowOff>
    </xdr:to>
    <xdr:cxnSp macro="">
      <xdr:nvCxnSpPr>
        <xdr:cNvPr id="186" name="直線コネクタ 185"/>
        <xdr:cNvCxnSpPr/>
      </xdr:nvCxnSpPr>
      <xdr:spPr>
        <a:xfrm>
          <a:off x="3987800" y="9559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129286</xdr:rowOff>
    </xdr:from>
    <xdr:to>
      <xdr:col>19</xdr:col>
      <xdr:colOff>187325</xdr:colOff>
      <xdr:row>55</xdr:row>
      <xdr:rowOff>129286</xdr:rowOff>
    </xdr:to>
    <xdr:cxnSp macro="">
      <xdr:nvCxnSpPr>
        <xdr:cNvPr id="189" name="直線コネクタ 188"/>
        <xdr:cNvCxnSpPr/>
      </xdr:nvCxnSpPr>
      <xdr:spPr>
        <a:xfrm>
          <a:off x="3098800" y="9559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129286</xdr:rowOff>
    </xdr:from>
    <xdr:to>
      <xdr:col>15</xdr:col>
      <xdr:colOff>98425</xdr:colOff>
      <xdr:row>56</xdr:row>
      <xdr:rowOff>40132</xdr:rowOff>
    </xdr:to>
    <xdr:cxnSp macro="">
      <xdr:nvCxnSpPr>
        <xdr:cNvPr id="192" name="直線コネクタ 191"/>
        <xdr:cNvCxnSpPr/>
      </xdr:nvCxnSpPr>
      <xdr:spPr>
        <a:xfrm flipV="1">
          <a:off x="2209800" y="9559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21844</xdr:rowOff>
    </xdr:from>
    <xdr:to>
      <xdr:col>11</xdr:col>
      <xdr:colOff>9525</xdr:colOff>
      <xdr:row>56</xdr:row>
      <xdr:rowOff>40132</xdr:rowOff>
    </xdr:to>
    <xdr:cxnSp macro="">
      <xdr:nvCxnSpPr>
        <xdr:cNvPr id="195" name="直線コネクタ 194"/>
        <xdr:cNvCxnSpPr/>
      </xdr:nvCxnSpPr>
      <xdr:spPr>
        <a:xfrm>
          <a:off x="1320800" y="9623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96774</xdr:rowOff>
    </xdr:from>
    <xdr:to>
      <xdr:col>24</xdr:col>
      <xdr:colOff>76200</xdr:colOff>
      <xdr:row>56</xdr:row>
      <xdr:rowOff>26924</xdr:rowOff>
    </xdr:to>
    <xdr:sp macro="" textlink="">
      <xdr:nvSpPr>
        <xdr:cNvPr id="205" name="楕円 204"/>
        <xdr:cNvSpPr/>
      </xdr:nvSpPr>
      <xdr:spPr>
        <a:xfrm>
          <a:off x="4775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68851</xdr:rowOff>
    </xdr:from>
    <xdr:ext cx="762000" cy="259045"/>
    <xdr:sp macro="" textlink="">
      <xdr:nvSpPr>
        <xdr:cNvPr id="206" name="扶助費該当値テキスト"/>
        <xdr:cNvSpPr txBox="1"/>
      </xdr:nvSpPr>
      <xdr:spPr>
        <a:xfrm>
          <a:off x="4914900" y="949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78486</xdr:rowOff>
    </xdr:from>
    <xdr:to>
      <xdr:col>20</xdr:col>
      <xdr:colOff>38100</xdr:colOff>
      <xdr:row>56</xdr:row>
      <xdr:rowOff>8636</xdr:rowOff>
    </xdr:to>
    <xdr:sp macro="" textlink="">
      <xdr:nvSpPr>
        <xdr:cNvPr id="207" name="楕円 206"/>
        <xdr:cNvSpPr/>
      </xdr:nvSpPr>
      <xdr:spPr>
        <a:xfrm>
          <a:off x="3937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164863</xdr:rowOff>
    </xdr:from>
    <xdr:ext cx="736600" cy="259045"/>
    <xdr:sp macro="" textlink="">
      <xdr:nvSpPr>
        <xdr:cNvPr id="208" name="テキスト ボックス 207"/>
        <xdr:cNvSpPr txBox="1"/>
      </xdr:nvSpPr>
      <xdr:spPr>
        <a:xfrm>
          <a:off x="3606800" y="9594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78486</xdr:rowOff>
    </xdr:from>
    <xdr:to>
      <xdr:col>15</xdr:col>
      <xdr:colOff>149225</xdr:colOff>
      <xdr:row>56</xdr:row>
      <xdr:rowOff>8636</xdr:rowOff>
    </xdr:to>
    <xdr:sp macro="" textlink="">
      <xdr:nvSpPr>
        <xdr:cNvPr id="209" name="楕円 208"/>
        <xdr:cNvSpPr/>
      </xdr:nvSpPr>
      <xdr:spPr>
        <a:xfrm>
          <a:off x="3048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18813</xdr:rowOff>
    </xdr:from>
    <xdr:ext cx="762000" cy="259045"/>
    <xdr:sp macro="" textlink="">
      <xdr:nvSpPr>
        <xdr:cNvPr id="210" name="テキスト ボックス 209"/>
        <xdr:cNvSpPr txBox="1"/>
      </xdr:nvSpPr>
      <xdr:spPr>
        <a:xfrm>
          <a:off x="2717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160782</xdr:rowOff>
    </xdr:from>
    <xdr:to>
      <xdr:col>11</xdr:col>
      <xdr:colOff>60325</xdr:colOff>
      <xdr:row>56</xdr:row>
      <xdr:rowOff>90932</xdr:rowOff>
    </xdr:to>
    <xdr:sp macro="" textlink="">
      <xdr:nvSpPr>
        <xdr:cNvPr id="211" name="楕円 210"/>
        <xdr:cNvSpPr/>
      </xdr:nvSpPr>
      <xdr:spPr>
        <a:xfrm>
          <a:off x="2159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101109</xdr:rowOff>
    </xdr:from>
    <xdr:ext cx="762000" cy="259045"/>
    <xdr:sp macro="" textlink="">
      <xdr:nvSpPr>
        <xdr:cNvPr id="212" name="テキスト ボックス 211"/>
        <xdr:cNvSpPr txBox="1"/>
      </xdr:nvSpPr>
      <xdr:spPr>
        <a:xfrm>
          <a:off x="1828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213" name="楕円 212"/>
        <xdr:cNvSpPr/>
      </xdr:nvSpPr>
      <xdr:spPr>
        <a:xfrm>
          <a:off x="1270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214" name="テキスト ボックス 213"/>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維持補修費に係る経常収支比率は、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これは、市道等の維持修繕費等が増加したことが要因である。また、当市は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老朽化施設を多く抱えているため、今後も施設の集約・統合を図り、大幅な増額とならないよう努める。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繰出金に係る経常収支比率は、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から微増となっている。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102507</xdr:rowOff>
    </xdr:to>
    <xdr:cxnSp macro="">
      <xdr:nvCxnSpPr>
        <xdr:cNvPr id="249" name="直線コネクタ 248"/>
        <xdr:cNvCxnSpPr/>
      </xdr:nvCxnSpPr>
      <xdr:spPr>
        <a:xfrm>
          <a:off x="15671800" y="9809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51905</xdr:rowOff>
    </xdr:from>
    <xdr:ext cx="762000" cy="259045"/>
    <xdr:sp macro="" textlink="">
      <xdr:nvSpPr>
        <xdr:cNvPr id="250" name="その他平均値テキスト"/>
        <xdr:cNvSpPr txBox="1"/>
      </xdr:nvSpPr>
      <xdr:spPr>
        <a:xfrm>
          <a:off x="16598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37193</xdr:rowOff>
    </xdr:to>
    <xdr:cxnSp macro="">
      <xdr:nvCxnSpPr>
        <xdr:cNvPr id="252" name="直線コネクタ 251"/>
        <xdr:cNvCxnSpPr/>
      </xdr:nvCxnSpPr>
      <xdr:spPr>
        <a:xfrm>
          <a:off x="14782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4" name="テキスト ボックス 253"/>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60</xdr:row>
      <xdr:rowOff>12700</xdr:rowOff>
    </xdr:to>
    <xdr:cxnSp macro="">
      <xdr:nvCxnSpPr>
        <xdr:cNvPr id="255" name="直線コネクタ 254"/>
        <xdr:cNvCxnSpPr/>
      </xdr:nvCxnSpPr>
      <xdr:spPr>
        <a:xfrm flipV="1">
          <a:off x="13893800" y="9777185"/>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57" name="テキスト ボックス 256"/>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53522</xdr:rowOff>
    </xdr:from>
    <xdr:to>
      <xdr:col>69</xdr:col>
      <xdr:colOff>92075</xdr:colOff>
      <xdr:row>60</xdr:row>
      <xdr:rowOff>12700</xdr:rowOff>
    </xdr:to>
    <xdr:cxnSp macro="">
      <xdr:nvCxnSpPr>
        <xdr:cNvPr id="258" name="直線コネクタ 257"/>
        <xdr:cNvCxnSpPr/>
      </xdr:nvCxnSpPr>
      <xdr:spPr>
        <a:xfrm>
          <a:off x="13004800" y="10169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98170</xdr:rowOff>
    </xdr:from>
    <xdr:ext cx="762000" cy="259045"/>
    <xdr:sp macro="" textlink="">
      <xdr:nvSpPr>
        <xdr:cNvPr id="260" name="テキスト ボックス 259"/>
        <xdr:cNvSpPr txBox="1"/>
      </xdr:nvSpPr>
      <xdr:spPr>
        <a:xfrm>
          <a:off x="13512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68" name="楕円 267"/>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69"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0" name="楕円 269"/>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71" name="テキスト ボックス 270"/>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2" name="楕円 271"/>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3" name="テキスト ボックス 272"/>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4" name="楕円 273"/>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5" name="テキスト ボックス 274"/>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2722</xdr:rowOff>
    </xdr:from>
    <xdr:to>
      <xdr:col>65</xdr:col>
      <xdr:colOff>53975</xdr:colOff>
      <xdr:row>59</xdr:row>
      <xdr:rowOff>104322</xdr:rowOff>
    </xdr:to>
    <xdr:sp macro="" textlink="">
      <xdr:nvSpPr>
        <xdr:cNvPr id="276" name="楕円 275"/>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114499</xdr:rowOff>
    </xdr:from>
    <xdr:ext cx="762000" cy="259045"/>
    <xdr:sp macro="" textlink="">
      <xdr:nvSpPr>
        <xdr:cNvPr id="277" name="テキスト ボックス 276"/>
        <xdr:cNvSpPr txBox="1"/>
      </xdr:nvSpPr>
      <xdr:spPr>
        <a:xfrm>
          <a:off x="12623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前年度に引き続き類似団体平均を上回っている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が、当市では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と同値となっている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補助費等のうち、多くを占めるのは下水道事業補助金と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一部事務組合への負担金であ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る。下水道事業では、今後も施設整備が続くため、同水準の負担が生じる見通しである。また、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施設整備を予定している組合もあることから、引き続き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各組合の財政状況を注視し、財政運営の健全化に向けて指導していく。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75565</xdr:rowOff>
    </xdr:from>
    <xdr:to>
      <xdr:col>82</xdr:col>
      <xdr:colOff>107950</xdr:colOff>
      <xdr:row>39</xdr:row>
      <xdr:rowOff>75565</xdr:rowOff>
    </xdr:to>
    <xdr:cxnSp macro="">
      <xdr:nvCxnSpPr>
        <xdr:cNvPr id="305" name="直線コネクタ 304"/>
        <xdr:cNvCxnSpPr/>
      </xdr:nvCxnSpPr>
      <xdr:spPr>
        <a:xfrm>
          <a:off x="15671800" y="6762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155592</xdr:rowOff>
    </xdr:from>
    <xdr:ext cx="762000" cy="259045"/>
    <xdr:sp macro="" textlink="">
      <xdr:nvSpPr>
        <xdr:cNvPr id="306" name="補助費等平均値テキスト"/>
        <xdr:cNvSpPr txBox="1"/>
      </xdr:nvSpPr>
      <xdr:spPr>
        <a:xfrm>
          <a:off x="16598900" y="632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75565</xdr:rowOff>
    </xdr:to>
    <xdr:cxnSp macro="">
      <xdr:nvCxnSpPr>
        <xdr:cNvPr id="308" name="直線コネクタ 307"/>
        <xdr:cNvCxnSpPr/>
      </xdr:nvCxnSpPr>
      <xdr:spPr>
        <a:xfrm>
          <a:off x="14782800" y="67335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10" name="テキスト ボックス 309"/>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69850</xdr:rowOff>
    </xdr:from>
    <xdr:to>
      <xdr:col>73</xdr:col>
      <xdr:colOff>180975</xdr:colOff>
      <xdr:row>39</xdr:row>
      <xdr:rowOff>46990</xdr:rowOff>
    </xdr:to>
    <xdr:cxnSp macro="">
      <xdr:nvCxnSpPr>
        <xdr:cNvPr id="311" name="直線コネクタ 310"/>
        <xdr:cNvCxnSpPr/>
      </xdr:nvCxnSpPr>
      <xdr:spPr>
        <a:xfrm>
          <a:off x="13893800" y="658495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67962</xdr:rowOff>
    </xdr:from>
    <xdr:ext cx="762000" cy="259045"/>
    <xdr:sp macro="" textlink="">
      <xdr:nvSpPr>
        <xdr:cNvPr id="313" name="テキスト ボックス 312"/>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64135</xdr:rowOff>
    </xdr:from>
    <xdr:to>
      <xdr:col>69</xdr:col>
      <xdr:colOff>92075</xdr:colOff>
      <xdr:row>38</xdr:row>
      <xdr:rowOff>69850</xdr:rowOff>
    </xdr:to>
    <xdr:cxnSp macro="">
      <xdr:nvCxnSpPr>
        <xdr:cNvPr id="314" name="直線コネクタ 313"/>
        <xdr:cNvCxnSpPr/>
      </xdr:nvCxnSpPr>
      <xdr:spPr>
        <a:xfrm>
          <a:off x="13004800" y="65792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159402</xdr:rowOff>
    </xdr:from>
    <xdr:ext cx="762000" cy="259045"/>
    <xdr:sp macro="" textlink="">
      <xdr:nvSpPr>
        <xdr:cNvPr id="316" name="テキスト ボックス 315"/>
        <xdr:cNvSpPr txBox="1"/>
      </xdr:nvSpPr>
      <xdr:spPr>
        <a:xfrm>
          <a:off x="13512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136542</xdr:rowOff>
    </xdr:from>
    <xdr:ext cx="762000" cy="259045"/>
    <xdr:sp macro="" textlink="">
      <xdr:nvSpPr>
        <xdr:cNvPr id="318" name="テキスト ボックス 317"/>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24765</xdr:rowOff>
    </xdr:from>
    <xdr:to>
      <xdr:col>82</xdr:col>
      <xdr:colOff>158750</xdr:colOff>
      <xdr:row>39</xdr:row>
      <xdr:rowOff>126365</xdr:rowOff>
    </xdr:to>
    <xdr:sp macro="" textlink="">
      <xdr:nvSpPr>
        <xdr:cNvPr id="324" name="楕円 323"/>
        <xdr:cNvSpPr/>
      </xdr:nvSpPr>
      <xdr:spPr>
        <a:xfrm>
          <a:off x="16459200" y="67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168292</xdr:rowOff>
    </xdr:from>
    <xdr:ext cx="762000" cy="259045"/>
    <xdr:sp macro="" textlink="">
      <xdr:nvSpPr>
        <xdr:cNvPr id="325" name="補助費等該当値テキスト"/>
        <xdr:cNvSpPr txBox="1"/>
      </xdr:nvSpPr>
      <xdr:spPr>
        <a:xfrm>
          <a:off x="16598900" y="66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24765</xdr:rowOff>
    </xdr:from>
    <xdr:to>
      <xdr:col>78</xdr:col>
      <xdr:colOff>120650</xdr:colOff>
      <xdr:row>39</xdr:row>
      <xdr:rowOff>126365</xdr:rowOff>
    </xdr:to>
    <xdr:sp macro="" textlink="">
      <xdr:nvSpPr>
        <xdr:cNvPr id="326" name="楕円 325"/>
        <xdr:cNvSpPr/>
      </xdr:nvSpPr>
      <xdr:spPr>
        <a:xfrm>
          <a:off x="15621000" y="67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111142</xdr:rowOff>
    </xdr:from>
    <xdr:ext cx="736600" cy="259045"/>
    <xdr:sp macro="" textlink="">
      <xdr:nvSpPr>
        <xdr:cNvPr id="327" name="テキスト ボックス 326"/>
        <xdr:cNvSpPr txBox="1"/>
      </xdr:nvSpPr>
      <xdr:spPr>
        <a:xfrm>
          <a:off x="15290800" y="67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28" name="楕円 327"/>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29" name="テキスト ボックス 328"/>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19050</xdr:rowOff>
    </xdr:from>
    <xdr:to>
      <xdr:col>69</xdr:col>
      <xdr:colOff>142875</xdr:colOff>
      <xdr:row>38</xdr:row>
      <xdr:rowOff>120650</xdr:rowOff>
    </xdr:to>
    <xdr:sp macro="" textlink="">
      <xdr:nvSpPr>
        <xdr:cNvPr id="330" name="楕円 329"/>
        <xdr:cNvSpPr/>
      </xdr:nvSpPr>
      <xdr:spPr>
        <a:xfrm>
          <a:off x="13843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105427</xdr:rowOff>
    </xdr:from>
    <xdr:ext cx="762000" cy="259045"/>
    <xdr:sp macro="" textlink="">
      <xdr:nvSpPr>
        <xdr:cNvPr id="331" name="テキスト ボックス 330"/>
        <xdr:cNvSpPr txBox="1"/>
      </xdr:nvSpPr>
      <xdr:spPr>
        <a:xfrm>
          <a:off x="13512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13335</xdr:rowOff>
    </xdr:from>
    <xdr:to>
      <xdr:col>65</xdr:col>
      <xdr:colOff>53975</xdr:colOff>
      <xdr:row>38</xdr:row>
      <xdr:rowOff>114935</xdr:rowOff>
    </xdr:to>
    <xdr:sp macro="" textlink="">
      <xdr:nvSpPr>
        <xdr:cNvPr id="332" name="楕円 331"/>
        <xdr:cNvSpPr/>
      </xdr:nvSpPr>
      <xdr:spPr>
        <a:xfrm>
          <a:off x="12954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99712</xdr:rowOff>
    </xdr:from>
    <xdr:ext cx="762000" cy="259045"/>
    <xdr:sp macro="" textlink="">
      <xdr:nvSpPr>
        <xdr:cNvPr id="333" name="テキスト ボックス 332"/>
        <xdr:cNvSpPr txBox="1"/>
      </xdr:nvSpPr>
      <xdr:spPr>
        <a:xfrm>
          <a:off x="1262380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公債費に係る経常収支比率は、類似団体平均を下回っており、市債の償還が進んだことによる元利償還金の減少により、前年度に引き続き改善している。</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合併特例債を活用した公共施設等の整備</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一段落し、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過疎対策事業債の積極的な活用を進めるなか、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公共施設マネジメント計画に基づく施設の保全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や老朽化した学校施設の改築等、必要な公共施設の整備事業の増加も見込まれているため、今後も計画的な地方債の活用を行っていく</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20865</xdr:rowOff>
    </xdr:from>
    <xdr:to>
      <xdr:col>24</xdr:col>
      <xdr:colOff>25400</xdr:colOff>
      <xdr:row>76</xdr:row>
      <xdr:rowOff>78014</xdr:rowOff>
    </xdr:to>
    <xdr:cxnSp macro="">
      <xdr:nvCxnSpPr>
        <xdr:cNvPr id="368" name="直線コネクタ 367"/>
        <xdr:cNvCxnSpPr/>
      </xdr:nvCxnSpPr>
      <xdr:spPr>
        <a:xfrm flipV="1">
          <a:off x="3987800" y="12879615"/>
          <a:ext cx="8382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69"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78014</xdr:rowOff>
    </xdr:from>
    <xdr:to>
      <xdr:col>19</xdr:col>
      <xdr:colOff>187325</xdr:colOff>
      <xdr:row>77</xdr:row>
      <xdr:rowOff>135164</xdr:rowOff>
    </xdr:to>
    <xdr:cxnSp macro="">
      <xdr:nvCxnSpPr>
        <xdr:cNvPr id="371" name="直線コネクタ 370"/>
        <xdr:cNvCxnSpPr/>
      </xdr:nvCxnSpPr>
      <xdr:spPr>
        <a:xfrm flipV="1">
          <a:off x="3098800" y="131082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3" name="テキスト ボックス 372"/>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135164</xdr:rowOff>
    </xdr:from>
    <xdr:to>
      <xdr:col>15</xdr:col>
      <xdr:colOff>98425</xdr:colOff>
      <xdr:row>78</xdr:row>
      <xdr:rowOff>148771</xdr:rowOff>
    </xdr:to>
    <xdr:cxnSp macro="">
      <xdr:nvCxnSpPr>
        <xdr:cNvPr id="374" name="直線コネクタ 373"/>
        <xdr:cNvCxnSpPr/>
      </xdr:nvCxnSpPr>
      <xdr:spPr>
        <a:xfrm flipV="1">
          <a:off x="2209800" y="133368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148771</xdr:rowOff>
    </xdr:from>
    <xdr:to>
      <xdr:col>11</xdr:col>
      <xdr:colOff>9525</xdr:colOff>
      <xdr:row>79</xdr:row>
      <xdr:rowOff>42636</xdr:rowOff>
    </xdr:to>
    <xdr:cxnSp macro="">
      <xdr:nvCxnSpPr>
        <xdr:cNvPr id="377" name="直線コネクタ 376"/>
        <xdr:cNvCxnSpPr/>
      </xdr:nvCxnSpPr>
      <xdr:spPr>
        <a:xfrm flipV="1">
          <a:off x="1320800" y="13521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141515</xdr:rowOff>
    </xdr:from>
    <xdr:to>
      <xdr:col>24</xdr:col>
      <xdr:colOff>76200</xdr:colOff>
      <xdr:row>75</xdr:row>
      <xdr:rowOff>71665</xdr:rowOff>
    </xdr:to>
    <xdr:sp macro="" textlink="">
      <xdr:nvSpPr>
        <xdr:cNvPr id="387" name="楕円 386"/>
        <xdr:cNvSpPr/>
      </xdr:nvSpPr>
      <xdr:spPr>
        <a:xfrm>
          <a:off x="4775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158042</xdr:rowOff>
    </xdr:from>
    <xdr:ext cx="762000" cy="259045"/>
    <xdr:sp macro="" textlink="">
      <xdr:nvSpPr>
        <xdr:cNvPr id="388" name="公債費該当値テキスト"/>
        <xdr:cNvSpPr txBox="1"/>
      </xdr:nvSpPr>
      <xdr:spPr>
        <a:xfrm>
          <a:off x="4914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27214</xdr:rowOff>
    </xdr:from>
    <xdr:to>
      <xdr:col>20</xdr:col>
      <xdr:colOff>38100</xdr:colOff>
      <xdr:row>76</xdr:row>
      <xdr:rowOff>128814</xdr:rowOff>
    </xdr:to>
    <xdr:sp macro="" textlink="">
      <xdr:nvSpPr>
        <xdr:cNvPr id="389" name="楕円 388"/>
        <xdr:cNvSpPr/>
      </xdr:nvSpPr>
      <xdr:spPr>
        <a:xfrm>
          <a:off x="3937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138992</xdr:rowOff>
    </xdr:from>
    <xdr:ext cx="736600" cy="259045"/>
    <xdr:sp macro="" textlink="">
      <xdr:nvSpPr>
        <xdr:cNvPr id="390" name="テキスト ボックス 389"/>
        <xdr:cNvSpPr txBox="1"/>
      </xdr:nvSpPr>
      <xdr:spPr>
        <a:xfrm>
          <a:off x="3606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84364</xdr:rowOff>
    </xdr:from>
    <xdr:to>
      <xdr:col>15</xdr:col>
      <xdr:colOff>149225</xdr:colOff>
      <xdr:row>78</xdr:row>
      <xdr:rowOff>14514</xdr:rowOff>
    </xdr:to>
    <xdr:sp macro="" textlink="">
      <xdr:nvSpPr>
        <xdr:cNvPr id="391" name="楕円 390"/>
        <xdr:cNvSpPr/>
      </xdr:nvSpPr>
      <xdr:spPr>
        <a:xfrm>
          <a:off x="3048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92" name="テキスト ボックス 391"/>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97971</xdr:rowOff>
    </xdr:from>
    <xdr:to>
      <xdr:col>11</xdr:col>
      <xdr:colOff>60325</xdr:colOff>
      <xdr:row>79</xdr:row>
      <xdr:rowOff>28121</xdr:rowOff>
    </xdr:to>
    <xdr:sp macro="" textlink="">
      <xdr:nvSpPr>
        <xdr:cNvPr id="393" name="楕円 392"/>
        <xdr:cNvSpPr/>
      </xdr:nvSpPr>
      <xdr:spPr>
        <a:xfrm>
          <a:off x="2159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12898</xdr:rowOff>
    </xdr:from>
    <xdr:ext cx="762000" cy="259045"/>
    <xdr:sp macro="" textlink="">
      <xdr:nvSpPr>
        <xdr:cNvPr id="394" name="テキスト ボックス 393"/>
        <xdr:cNvSpPr txBox="1"/>
      </xdr:nvSpPr>
      <xdr:spPr>
        <a:xfrm>
          <a:off x="1828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5" name="楕円 394"/>
        <xdr:cNvSpPr/>
      </xdr:nvSpPr>
      <xdr:spPr>
        <a:xfrm>
          <a:off x="1270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6" name="テキスト ボックス 395"/>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公債費以外に係る経常収支比率は、類似団体平均を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上回っており、前年度から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増えている。これは、物件費、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が増加したことが要因である。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社会保障費は今後も増加が続く見込みであるため、行財政改革をさらに推進し、人件費、物件費、維持補修費の抑制に努める。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78</xdr:row>
      <xdr:rowOff>43180</xdr:rowOff>
    </xdr:to>
    <xdr:cxnSp macro="">
      <xdr:nvCxnSpPr>
        <xdr:cNvPr id="429" name="直線コネクタ 428"/>
        <xdr:cNvCxnSpPr/>
      </xdr:nvCxnSpPr>
      <xdr:spPr>
        <a:xfrm>
          <a:off x="15671800" y="13134339"/>
          <a:ext cx="8382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0"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104139</xdr:rowOff>
    </xdr:to>
    <xdr:cxnSp macro="">
      <xdr:nvCxnSpPr>
        <xdr:cNvPr id="432" name="直線コネクタ 431"/>
        <xdr:cNvCxnSpPr/>
      </xdr:nvCxnSpPr>
      <xdr:spPr>
        <a:xfrm>
          <a:off x="14782800" y="129971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4" name="テキスト ボックス 433"/>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100330</xdr:rowOff>
    </xdr:from>
    <xdr:to>
      <xdr:col>73</xdr:col>
      <xdr:colOff>180975</xdr:colOff>
      <xdr:row>75</xdr:row>
      <xdr:rowOff>138430</xdr:rowOff>
    </xdr:to>
    <xdr:cxnSp macro="">
      <xdr:nvCxnSpPr>
        <xdr:cNvPr id="435" name="直線コネクタ 434"/>
        <xdr:cNvCxnSpPr/>
      </xdr:nvCxnSpPr>
      <xdr:spPr>
        <a:xfrm>
          <a:off x="13893800" y="12959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7" name="テキスト ボックス 436"/>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142240</xdr:rowOff>
    </xdr:from>
    <xdr:to>
      <xdr:col>69</xdr:col>
      <xdr:colOff>92075</xdr:colOff>
      <xdr:row>75</xdr:row>
      <xdr:rowOff>100330</xdr:rowOff>
    </xdr:to>
    <xdr:cxnSp macro="">
      <xdr:nvCxnSpPr>
        <xdr:cNvPr id="438" name="直線コネクタ 437"/>
        <xdr:cNvCxnSpPr/>
      </xdr:nvCxnSpPr>
      <xdr:spPr>
        <a:xfrm>
          <a:off x="13004800" y="12829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48" name="楕円 447"/>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135907</xdr:rowOff>
    </xdr:from>
    <xdr:ext cx="762000" cy="259045"/>
    <xdr:sp macro="" textlink="">
      <xdr:nvSpPr>
        <xdr:cNvPr id="449" name="公債費以外該当値テキスト"/>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0" name="楕円 449"/>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51" name="テキスト ボックス 450"/>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2" name="楕円 451"/>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3" name="テキスト ボックス 452"/>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49530</xdr:rowOff>
    </xdr:from>
    <xdr:to>
      <xdr:col>69</xdr:col>
      <xdr:colOff>142875</xdr:colOff>
      <xdr:row>75</xdr:row>
      <xdr:rowOff>151130</xdr:rowOff>
    </xdr:to>
    <xdr:sp macro="" textlink="">
      <xdr:nvSpPr>
        <xdr:cNvPr id="454" name="楕円 453"/>
        <xdr:cNvSpPr/>
      </xdr:nvSpPr>
      <xdr:spPr>
        <a:xfrm>
          <a:off x="13843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161307</xdr:rowOff>
    </xdr:from>
    <xdr:ext cx="762000" cy="259045"/>
    <xdr:sp macro="" textlink="">
      <xdr:nvSpPr>
        <xdr:cNvPr id="455" name="テキスト ボックス 454"/>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6" name="楕円 455"/>
        <xdr:cNvSpPr/>
      </xdr:nvSpPr>
      <xdr:spPr>
        <a:xfrm>
          <a:off x="12954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31767</xdr:rowOff>
    </xdr:from>
    <xdr:ext cx="762000" cy="259045"/>
    <xdr:sp macro="" textlink="">
      <xdr:nvSpPr>
        <xdr:cNvPr id="457" name="テキスト ボックス 456"/>
        <xdr:cNvSpPr txBox="1"/>
      </xdr:nvSpPr>
      <xdr:spPr>
        <a:xfrm>
          <a:off x="12623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146477</xdr:rowOff>
    </xdr:from>
    <xdr:to>
      <xdr:col>29</xdr:col>
      <xdr:colOff>127000</xdr:colOff>
      <xdr:row>16</xdr:row>
      <xdr:rowOff>161976</xdr:rowOff>
    </xdr:to>
    <xdr:cxnSp macro="">
      <xdr:nvCxnSpPr>
        <xdr:cNvPr id="48" name="直線コネクタ 47"/>
        <xdr:cNvCxnSpPr/>
      </xdr:nvCxnSpPr>
      <xdr:spPr bwMode="auto">
        <a:xfrm flipV="1">
          <a:off x="5003800" y="2937302"/>
          <a:ext cx="647700" cy="15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131254</xdr:rowOff>
    </xdr:from>
    <xdr:ext cx="762000" cy="259045"/>
    <xdr:sp macro="" textlink="">
      <xdr:nvSpPr>
        <xdr:cNvPr id="49" name="人口1人当たり決算額の推移平均値テキスト130"/>
        <xdr:cNvSpPr txBox="1"/>
      </xdr:nvSpPr>
      <xdr:spPr>
        <a:xfrm>
          <a:off x="5740400" y="2922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161976</xdr:rowOff>
    </xdr:from>
    <xdr:to>
      <xdr:col>26</xdr:col>
      <xdr:colOff>50800</xdr:colOff>
      <xdr:row>17</xdr:row>
      <xdr:rowOff>3754</xdr:rowOff>
    </xdr:to>
    <xdr:cxnSp macro="">
      <xdr:nvCxnSpPr>
        <xdr:cNvPr id="51" name="直線コネクタ 50"/>
        <xdr:cNvCxnSpPr/>
      </xdr:nvCxnSpPr>
      <xdr:spPr bwMode="auto">
        <a:xfrm flipV="1">
          <a:off x="4305300" y="2952801"/>
          <a:ext cx="698500" cy="13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3754</xdr:rowOff>
    </xdr:from>
    <xdr:to>
      <xdr:col>22</xdr:col>
      <xdr:colOff>114300</xdr:colOff>
      <xdr:row>17</xdr:row>
      <xdr:rowOff>119700</xdr:rowOff>
    </xdr:to>
    <xdr:cxnSp macro="">
      <xdr:nvCxnSpPr>
        <xdr:cNvPr id="54" name="直線コネクタ 53"/>
        <xdr:cNvCxnSpPr/>
      </xdr:nvCxnSpPr>
      <xdr:spPr bwMode="auto">
        <a:xfrm flipV="1">
          <a:off x="3606800" y="2966029"/>
          <a:ext cx="698500" cy="11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119700</xdr:rowOff>
    </xdr:from>
    <xdr:to>
      <xdr:col>18</xdr:col>
      <xdr:colOff>177800</xdr:colOff>
      <xdr:row>17</xdr:row>
      <xdr:rowOff>150012</xdr:rowOff>
    </xdr:to>
    <xdr:cxnSp macro="">
      <xdr:nvCxnSpPr>
        <xdr:cNvPr id="57" name="直線コネクタ 56"/>
        <xdr:cNvCxnSpPr/>
      </xdr:nvCxnSpPr>
      <xdr:spPr bwMode="auto">
        <a:xfrm flipV="1">
          <a:off x="2908300" y="3081975"/>
          <a:ext cx="698500" cy="3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95677</xdr:rowOff>
    </xdr:from>
    <xdr:to>
      <xdr:col>29</xdr:col>
      <xdr:colOff>177800</xdr:colOff>
      <xdr:row>17</xdr:row>
      <xdr:rowOff>25827</xdr:rowOff>
    </xdr:to>
    <xdr:sp macro="" textlink="">
      <xdr:nvSpPr>
        <xdr:cNvPr id="67" name="楕円 66"/>
        <xdr:cNvSpPr/>
      </xdr:nvSpPr>
      <xdr:spPr bwMode="auto">
        <a:xfrm>
          <a:off x="5600700" y="2886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112204</xdr:rowOff>
    </xdr:from>
    <xdr:ext cx="762000" cy="259045"/>
    <xdr:sp macro="" textlink="">
      <xdr:nvSpPr>
        <xdr:cNvPr id="68" name="人口1人当たり決算額の推移該当値テキスト130"/>
        <xdr:cNvSpPr txBox="1"/>
      </xdr:nvSpPr>
      <xdr:spPr>
        <a:xfrm>
          <a:off x="5740400" y="273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111176</xdr:rowOff>
    </xdr:from>
    <xdr:to>
      <xdr:col>26</xdr:col>
      <xdr:colOff>101600</xdr:colOff>
      <xdr:row>17</xdr:row>
      <xdr:rowOff>41326</xdr:rowOff>
    </xdr:to>
    <xdr:sp macro="" textlink="">
      <xdr:nvSpPr>
        <xdr:cNvPr id="69" name="楕円 68"/>
        <xdr:cNvSpPr/>
      </xdr:nvSpPr>
      <xdr:spPr bwMode="auto">
        <a:xfrm>
          <a:off x="4953000" y="2902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51503</xdr:rowOff>
    </xdr:from>
    <xdr:ext cx="736600" cy="259045"/>
    <xdr:sp macro="" textlink="">
      <xdr:nvSpPr>
        <xdr:cNvPr id="70" name="テキスト ボックス 69"/>
        <xdr:cNvSpPr txBox="1"/>
      </xdr:nvSpPr>
      <xdr:spPr>
        <a:xfrm>
          <a:off x="4622800" y="2670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124404</xdr:rowOff>
    </xdr:from>
    <xdr:to>
      <xdr:col>22</xdr:col>
      <xdr:colOff>165100</xdr:colOff>
      <xdr:row>17</xdr:row>
      <xdr:rowOff>54554</xdr:rowOff>
    </xdr:to>
    <xdr:sp macro="" textlink="">
      <xdr:nvSpPr>
        <xdr:cNvPr id="71" name="楕円 70"/>
        <xdr:cNvSpPr/>
      </xdr:nvSpPr>
      <xdr:spPr bwMode="auto">
        <a:xfrm>
          <a:off x="4254500" y="2915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64731</xdr:rowOff>
    </xdr:from>
    <xdr:ext cx="762000" cy="259045"/>
    <xdr:sp macro="" textlink="">
      <xdr:nvSpPr>
        <xdr:cNvPr id="72" name="テキスト ボックス 71"/>
        <xdr:cNvSpPr txBox="1"/>
      </xdr:nvSpPr>
      <xdr:spPr>
        <a:xfrm>
          <a:off x="3924300" y="26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68900</xdr:rowOff>
    </xdr:from>
    <xdr:to>
      <xdr:col>19</xdr:col>
      <xdr:colOff>38100</xdr:colOff>
      <xdr:row>17</xdr:row>
      <xdr:rowOff>170500</xdr:rowOff>
    </xdr:to>
    <xdr:sp macro="" textlink="">
      <xdr:nvSpPr>
        <xdr:cNvPr id="73" name="楕円 72"/>
        <xdr:cNvSpPr/>
      </xdr:nvSpPr>
      <xdr:spPr bwMode="auto">
        <a:xfrm>
          <a:off x="3556000" y="3031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9227</xdr:rowOff>
    </xdr:from>
    <xdr:ext cx="762000" cy="259045"/>
    <xdr:sp macro="" textlink="">
      <xdr:nvSpPr>
        <xdr:cNvPr id="74" name="テキスト ボックス 73"/>
        <xdr:cNvSpPr txBox="1"/>
      </xdr:nvSpPr>
      <xdr:spPr>
        <a:xfrm>
          <a:off x="3225800" y="280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99212</xdr:rowOff>
    </xdr:from>
    <xdr:to>
      <xdr:col>15</xdr:col>
      <xdr:colOff>101600</xdr:colOff>
      <xdr:row>18</xdr:row>
      <xdr:rowOff>29362</xdr:rowOff>
    </xdr:to>
    <xdr:sp macro="" textlink="">
      <xdr:nvSpPr>
        <xdr:cNvPr id="75" name="楕円 74"/>
        <xdr:cNvSpPr/>
      </xdr:nvSpPr>
      <xdr:spPr bwMode="auto">
        <a:xfrm>
          <a:off x="2857500" y="3061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39539</xdr:rowOff>
    </xdr:from>
    <xdr:ext cx="762000" cy="259045"/>
    <xdr:sp macro="" textlink="">
      <xdr:nvSpPr>
        <xdr:cNvPr id="76" name="テキスト ボックス 75"/>
        <xdr:cNvSpPr txBox="1"/>
      </xdr:nvSpPr>
      <xdr:spPr>
        <a:xfrm>
          <a:off x="2527300" y="283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152799</xdr:rowOff>
    </xdr:from>
    <xdr:to>
      <xdr:col>29</xdr:col>
      <xdr:colOff>127000</xdr:colOff>
      <xdr:row>37</xdr:row>
      <xdr:rowOff>168540</xdr:rowOff>
    </xdr:to>
    <xdr:cxnSp macro="">
      <xdr:nvCxnSpPr>
        <xdr:cNvPr id="112" name="直線コネクタ 111"/>
        <xdr:cNvCxnSpPr/>
      </xdr:nvCxnSpPr>
      <xdr:spPr bwMode="auto">
        <a:xfrm flipV="1">
          <a:off x="5003800" y="7277499"/>
          <a:ext cx="647700" cy="15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109528</xdr:rowOff>
    </xdr:from>
    <xdr:to>
      <xdr:col>26</xdr:col>
      <xdr:colOff>50800</xdr:colOff>
      <xdr:row>37</xdr:row>
      <xdr:rowOff>168540</xdr:rowOff>
    </xdr:to>
    <xdr:cxnSp macro="">
      <xdr:nvCxnSpPr>
        <xdr:cNvPr id="115" name="直線コネクタ 114"/>
        <xdr:cNvCxnSpPr/>
      </xdr:nvCxnSpPr>
      <xdr:spPr bwMode="auto">
        <a:xfrm>
          <a:off x="4305300" y="7234228"/>
          <a:ext cx="698500" cy="59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7" name="テキスト ボックス 116"/>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153615</xdr:rowOff>
    </xdr:from>
    <xdr:to>
      <xdr:col>22</xdr:col>
      <xdr:colOff>114300</xdr:colOff>
      <xdr:row>37</xdr:row>
      <xdr:rowOff>109528</xdr:rowOff>
    </xdr:to>
    <xdr:cxnSp macro="">
      <xdr:nvCxnSpPr>
        <xdr:cNvPr id="118" name="直線コネクタ 117"/>
        <xdr:cNvCxnSpPr/>
      </xdr:nvCxnSpPr>
      <xdr:spPr bwMode="auto">
        <a:xfrm>
          <a:off x="3606800" y="7106865"/>
          <a:ext cx="698500" cy="12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146862</xdr:rowOff>
    </xdr:from>
    <xdr:ext cx="762000" cy="259045"/>
    <xdr:sp macro="" textlink="">
      <xdr:nvSpPr>
        <xdr:cNvPr id="120" name="テキスト ボックス 119"/>
        <xdr:cNvSpPr txBox="1"/>
      </xdr:nvSpPr>
      <xdr:spPr>
        <a:xfrm>
          <a:off x="3924300" y="67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144014</xdr:rowOff>
    </xdr:from>
    <xdr:to>
      <xdr:col>18</xdr:col>
      <xdr:colOff>177800</xdr:colOff>
      <xdr:row>36</xdr:row>
      <xdr:rowOff>153615</xdr:rowOff>
    </xdr:to>
    <xdr:cxnSp macro="">
      <xdr:nvCxnSpPr>
        <xdr:cNvPr id="121" name="直線コネクタ 120"/>
        <xdr:cNvCxnSpPr/>
      </xdr:nvCxnSpPr>
      <xdr:spPr bwMode="auto">
        <a:xfrm>
          <a:off x="2908300" y="7097264"/>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141571</xdr:rowOff>
    </xdr:from>
    <xdr:ext cx="762000" cy="259045"/>
    <xdr:sp macro="" textlink="">
      <xdr:nvSpPr>
        <xdr:cNvPr id="123" name="テキスト ボックス 122"/>
        <xdr:cNvSpPr txBox="1"/>
      </xdr:nvSpPr>
      <xdr:spPr>
        <a:xfrm>
          <a:off x="32258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155810</xdr:rowOff>
    </xdr:from>
    <xdr:ext cx="762000" cy="259045"/>
    <xdr:sp macro="" textlink="">
      <xdr:nvSpPr>
        <xdr:cNvPr id="125" name="テキスト ボックス 124"/>
        <xdr:cNvSpPr txBox="1"/>
      </xdr:nvSpPr>
      <xdr:spPr>
        <a:xfrm>
          <a:off x="2527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101999</xdr:rowOff>
    </xdr:from>
    <xdr:to>
      <xdr:col>29</xdr:col>
      <xdr:colOff>177800</xdr:colOff>
      <xdr:row>37</xdr:row>
      <xdr:rowOff>203599</xdr:rowOff>
    </xdr:to>
    <xdr:sp macro="" textlink="">
      <xdr:nvSpPr>
        <xdr:cNvPr id="131" name="楕円 130"/>
        <xdr:cNvSpPr/>
      </xdr:nvSpPr>
      <xdr:spPr bwMode="auto">
        <a:xfrm>
          <a:off x="5600700" y="7226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74076</xdr:rowOff>
    </xdr:from>
    <xdr:ext cx="762000" cy="259045"/>
    <xdr:sp macro="" textlink="">
      <xdr:nvSpPr>
        <xdr:cNvPr id="132" name="人口1人当たり決算額の推移該当値テキスト445"/>
        <xdr:cNvSpPr txBox="1"/>
      </xdr:nvSpPr>
      <xdr:spPr>
        <a:xfrm>
          <a:off x="5740400" y="719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117740</xdr:rowOff>
    </xdr:from>
    <xdr:to>
      <xdr:col>26</xdr:col>
      <xdr:colOff>101600</xdr:colOff>
      <xdr:row>37</xdr:row>
      <xdr:rowOff>219340</xdr:rowOff>
    </xdr:to>
    <xdr:sp macro="" textlink="">
      <xdr:nvSpPr>
        <xdr:cNvPr id="133" name="楕円 132"/>
        <xdr:cNvSpPr/>
      </xdr:nvSpPr>
      <xdr:spPr bwMode="auto">
        <a:xfrm>
          <a:off x="4953000" y="7242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204117</xdr:rowOff>
    </xdr:from>
    <xdr:ext cx="736600" cy="259045"/>
    <xdr:sp macro="" textlink="">
      <xdr:nvSpPr>
        <xdr:cNvPr id="134" name="テキスト ボックス 133"/>
        <xdr:cNvSpPr txBox="1"/>
      </xdr:nvSpPr>
      <xdr:spPr>
        <a:xfrm>
          <a:off x="4622800" y="732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58728</xdr:rowOff>
    </xdr:from>
    <xdr:to>
      <xdr:col>22</xdr:col>
      <xdr:colOff>165100</xdr:colOff>
      <xdr:row>37</xdr:row>
      <xdr:rowOff>160328</xdr:rowOff>
    </xdr:to>
    <xdr:sp macro="" textlink="">
      <xdr:nvSpPr>
        <xdr:cNvPr id="135" name="楕円 134"/>
        <xdr:cNvSpPr/>
      </xdr:nvSpPr>
      <xdr:spPr bwMode="auto">
        <a:xfrm>
          <a:off x="4254500" y="7183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145105</xdr:rowOff>
    </xdr:from>
    <xdr:ext cx="762000" cy="259045"/>
    <xdr:sp macro="" textlink="">
      <xdr:nvSpPr>
        <xdr:cNvPr id="136" name="テキスト ボックス 135"/>
        <xdr:cNvSpPr txBox="1"/>
      </xdr:nvSpPr>
      <xdr:spPr>
        <a:xfrm>
          <a:off x="3924300" y="72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102815</xdr:rowOff>
    </xdr:from>
    <xdr:to>
      <xdr:col>19</xdr:col>
      <xdr:colOff>38100</xdr:colOff>
      <xdr:row>37</xdr:row>
      <xdr:rowOff>32965</xdr:rowOff>
    </xdr:to>
    <xdr:sp macro="" textlink="">
      <xdr:nvSpPr>
        <xdr:cNvPr id="137" name="楕円 136"/>
        <xdr:cNvSpPr/>
      </xdr:nvSpPr>
      <xdr:spPr bwMode="auto">
        <a:xfrm>
          <a:off x="3556000" y="7056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17742</xdr:rowOff>
    </xdr:from>
    <xdr:ext cx="762000" cy="259045"/>
    <xdr:sp macro="" textlink="">
      <xdr:nvSpPr>
        <xdr:cNvPr id="138" name="テキスト ボックス 137"/>
        <xdr:cNvSpPr txBox="1"/>
      </xdr:nvSpPr>
      <xdr:spPr>
        <a:xfrm>
          <a:off x="3225800" y="714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93214</xdr:rowOff>
    </xdr:from>
    <xdr:to>
      <xdr:col>15</xdr:col>
      <xdr:colOff>101600</xdr:colOff>
      <xdr:row>37</xdr:row>
      <xdr:rowOff>23364</xdr:rowOff>
    </xdr:to>
    <xdr:sp macro="" textlink="">
      <xdr:nvSpPr>
        <xdr:cNvPr id="139" name="楕円 138"/>
        <xdr:cNvSpPr/>
      </xdr:nvSpPr>
      <xdr:spPr bwMode="auto">
        <a:xfrm>
          <a:off x="2857500" y="704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8141</xdr:rowOff>
    </xdr:from>
    <xdr:ext cx="762000" cy="259045"/>
    <xdr:sp macro="" textlink="">
      <xdr:nvSpPr>
        <xdr:cNvPr id="140" name="テキスト ボックス 139"/>
        <xdr:cNvSpPr txBox="1"/>
      </xdr:nvSpPr>
      <xdr:spPr>
        <a:xfrm>
          <a:off x="2527300" y="71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59,981
59,554
228.21
33,433,239
31,893,017
1,044,779
17,892,894
23,797,102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85712</xdr:rowOff>
    </xdr:from>
    <xdr:to>
      <xdr:col>24</xdr:col>
      <xdr:colOff>63500</xdr:colOff>
      <xdr:row>35</xdr:row>
      <xdr:rowOff>89370</xdr:rowOff>
    </xdr:to>
    <xdr:cxnSp macro="">
      <xdr:nvCxnSpPr>
        <xdr:cNvPr id="61" name="直線コネクタ 60"/>
        <xdr:cNvCxnSpPr/>
      </xdr:nvCxnSpPr>
      <xdr:spPr>
        <a:xfrm flipV="1">
          <a:off x="3797300" y="608646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89370</xdr:rowOff>
    </xdr:from>
    <xdr:to>
      <xdr:col>19</xdr:col>
      <xdr:colOff>177800</xdr:colOff>
      <xdr:row>35</xdr:row>
      <xdr:rowOff>111532</xdr:rowOff>
    </xdr:to>
    <xdr:cxnSp macro="">
      <xdr:nvCxnSpPr>
        <xdr:cNvPr id="64" name="直線コネクタ 63"/>
        <xdr:cNvCxnSpPr/>
      </xdr:nvCxnSpPr>
      <xdr:spPr>
        <a:xfrm flipV="1">
          <a:off x="2908300" y="6090120"/>
          <a:ext cx="889000" cy="2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111532</xdr:rowOff>
    </xdr:from>
    <xdr:to>
      <xdr:col>15</xdr:col>
      <xdr:colOff>50800</xdr:colOff>
      <xdr:row>36</xdr:row>
      <xdr:rowOff>77254</xdr:rowOff>
    </xdr:to>
    <xdr:cxnSp macro="">
      <xdr:nvCxnSpPr>
        <xdr:cNvPr id="67" name="直線コネクタ 66"/>
        <xdr:cNvCxnSpPr/>
      </xdr:nvCxnSpPr>
      <xdr:spPr>
        <a:xfrm flipV="1">
          <a:off x="2019300" y="6112282"/>
          <a:ext cx="889000" cy="13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147362</xdr:rowOff>
    </xdr:from>
    <xdr:ext cx="534377" cy="259045"/>
    <xdr:sp macro="" textlink="">
      <xdr:nvSpPr>
        <xdr:cNvPr id="69" name="テキスト ボックス 68"/>
        <xdr:cNvSpPr txBox="1"/>
      </xdr:nvSpPr>
      <xdr:spPr>
        <a:xfrm>
          <a:off x="2641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77254</xdr:rowOff>
    </xdr:from>
    <xdr:to>
      <xdr:col>10</xdr:col>
      <xdr:colOff>114300</xdr:colOff>
      <xdr:row>36</xdr:row>
      <xdr:rowOff>77724</xdr:rowOff>
    </xdr:to>
    <xdr:cxnSp macro="">
      <xdr:nvCxnSpPr>
        <xdr:cNvPr id="70" name="直線コネクタ 69"/>
        <xdr:cNvCxnSpPr/>
      </xdr:nvCxnSpPr>
      <xdr:spPr>
        <a:xfrm flipV="1">
          <a:off x="1130300" y="6249454"/>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78541</xdr:rowOff>
    </xdr:from>
    <xdr:ext cx="534377" cy="259045"/>
    <xdr:sp macro="" textlink="">
      <xdr:nvSpPr>
        <xdr:cNvPr id="72" name="テキスト ボックス 71"/>
        <xdr:cNvSpPr txBox="1"/>
      </xdr:nvSpPr>
      <xdr:spPr>
        <a:xfrm>
          <a:off x="1752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81907</xdr:rowOff>
    </xdr:from>
    <xdr:ext cx="534377" cy="259045"/>
    <xdr:sp macro="" textlink="">
      <xdr:nvSpPr>
        <xdr:cNvPr id="74" name="テキスト ボックス 73"/>
        <xdr:cNvSpPr txBox="1"/>
      </xdr:nvSpPr>
      <xdr:spPr>
        <a:xfrm>
          <a:off x="863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34912</xdr:rowOff>
    </xdr:from>
    <xdr:to>
      <xdr:col>24</xdr:col>
      <xdr:colOff>114300</xdr:colOff>
      <xdr:row>35</xdr:row>
      <xdr:rowOff>136512</xdr:rowOff>
    </xdr:to>
    <xdr:sp macro="" textlink="">
      <xdr:nvSpPr>
        <xdr:cNvPr id="80" name="楕円 79"/>
        <xdr:cNvSpPr/>
      </xdr:nvSpPr>
      <xdr:spPr>
        <a:xfrm>
          <a:off x="4584700" y="60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13339</xdr:rowOff>
    </xdr:from>
    <xdr:ext cx="534377" cy="259045"/>
    <xdr:sp macro="" textlink="">
      <xdr:nvSpPr>
        <xdr:cNvPr id="81" name="人件費該当値テキスト"/>
        <xdr:cNvSpPr txBox="1"/>
      </xdr:nvSpPr>
      <xdr:spPr>
        <a:xfrm>
          <a:off x="4686300" y="60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38570</xdr:rowOff>
    </xdr:from>
    <xdr:to>
      <xdr:col>20</xdr:col>
      <xdr:colOff>38100</xdr:colOff>
      <xdr:row>35</xdr:row>
      <xdr:rowOff>140170</xdr:rowOff>
    </xdr:to>
    <xdr:sp macro="" textlink="">
      <xdr:nvSpPr>
        <xdr:cNvPr id="82" name="楕円 81"/>
        <xdr:cNvSpPr/>
      </xdr:nvSpPr>
      <xdr:spPr>
        <a:xfrm>
          <a:off x="3746500" y="603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131297</xdr:rowOff>
    </xdr:from>
    <xdr:ext cx="534377" cy="259045"/>
    <xdr:sp macro="" textlink="">
      <xdr:nvSpPr>
        <xdr:cNvPr id="83" name="テキスト ボックス 82"/>
        <xdr:cNvSpPr txBox="1"/>
      </xdr:nvSpPr>
      <xdr:spPr>
        <a:xfrm>
          <a:off x="3530111" y="61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60732</xdr:rowOff>
    </xdr:from>
    <xdr:to>
      <xdr:col>15</xdr:col>
      <xdr:colOff>101600</xdr:colOff>
      <xdr:row>35</xdr:row>
      <xdr:rowOff>162332</xdr:rowOff>
    </xdr:to>
    <xdr:sp macro="" textlink="">
      <xdr:nvSpPr>
        <xdr:cNvPr id="84" name="楕円 83"/>
        <xdr:cNvSpPr/>
      </xdr:nvSpPr>
      <xdr:spPr>
        <a:xfrm>
          <a:off x="2857500" y="60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153459</xdr:rowOff>
    </xdr:from>
    <xdr:ext cx="534377" cy="259045"/>
    <xdr:sp macro="" textlink="">
      <xdr:nvSpPr>
        <xdr:cNvPr id="85" name="テキスト ボックス 84"/>
        <xdr:cNvSpPr txBox="1"/>
      </xdr:nvSpPr>
      <xdr:spPr>
        <a:xfrm>
          <a:off x="2641111" y="61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26454</xdr:rowOff>
    </xdr:from>
    <xdr:to>
      <xdr:col>10</xdr:col>
      <xdr:colOff>165100</xdr:colOff>
      <xdr:row>36</xdr:row>
      <xdr:rowOff>128054</xdr:rowOff>
    </xdr:to>
    <xdr:sp macro="" textlink="">
      <xdr:nvSpPr>
        <xdr:cNvPr id="86" name="楕円 85"/>
        <xdr:cNvSpPr/>
      </xdr:nvSpPr>
      <xdr:spPr>
        <a:xfrm>
          <a:off x="1968500" y="619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119181</xdr:rowOff>
    </xdr:from>
    <xdr:ext cx="534377" cy="259045"/>
    <xdr:sp macro="" textlink="">
      <xdr:nvSpPr>
        <xdr:cNvPr id="87" name="テキスト ボックス 86"/>
        <xdr:cNvSpPr txBox="1"/>
      </xdr:nvSpPr>
      <xdr:spPr>
        <a:xfrm>
          <a:off x="1752111" y="62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26924</xdr:rowOff>
    </xdr:from>
    <xdr:to>
      <xdr:col>6</xdr:col>
      <xdr:colOff>38100</xdr:colOff>
      <xdr:row>36</xdr:row>
      <xdr:rowOff>128524</xdr:rowOff>
    </xdr:to>
    <xdr:sp macro="" textlink="">
      <xdr:nvSpPr>
        <xdr:cNvPr id="88" name="楕円 87"/>
        <xdr:cNvSpPr/>
      </xdr:nvSpPr>
      <xdr:spPr>
        <a:xfrm>
          <a:off x="1079500" y="61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119651</xdr:rowOff>
    </xdr:from>
    <xdr:ext cx="534377" cy="259045"/>
    <xdr:sp macro="" textlink="">
      <xdr:nvSpPr>
        <xdr:cNvPr id="89" name="テキスト ボックス 88"/>
        <xdr:cNvSpPr txBox="1"/>
      </xdr:nvSpPr>
      <xdr:spPr>
        <a:xfrm>
          <a:off x="863111" y="629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145105</xdr:rowOff>
    </xdr:from>
    <xdr:to>
      <xdr:col>24</xdr:col>
      <xdr:colOff>63500</xdr:colOff>
      <xdr:row>55</xdr:row>
      <xdr:rowOff>166512</xdr:rowOff>
    </xdr:to>
    <xdr:cxnSp macro="">
      <xdr:nvCxnSpPr>
        <xdr:cNvPr id="121" name="直線コネクタ 120"/>
        <xdr:cNvCxnSpPr/>
      </xdr:nvCxnSpPr>
      <xdr:spPr>
        <a:xfrm flipV="1">
          <a:off x="3797300" y="9574855"/>
          <a:ext cx="838200" cy="2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166512</xdr:rowOff>
    </xdr:from>
    <xdr:to>
      <xdr:col>19</xdr:col>
      <xdr:colOff>177800</xdr:colOff>
      <xdr:row>56</xdr:row>
      <xdr:rowOff>124465</xdr:rowOff>
    </xdr:to>
    <xdr:cxnSp macro="">
      <xdr:nvCxnSpPr>
        <xdr:cNvPr id="124" name="直線コネクタ 123"/>
        <xdr:cNvCxnSpPr/>
      </xdr:nvCxnSpPr>
      <xdr:spPr>
        <a:xfrm flipV="1">
          <a:off x="2908300" y="9596262"/>
          <a:ext cx="889000" cy="12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124465</xdr:rowOff>
    </xdr:from>
    <xdr:to>
      <xdr:col>15</xdr:col>
      <xdr:colOff>50800</xdr:colOff>
      <xdr:row>57</xdr:row>
      <xdr:rowOff>71496</xdr:rowOff>
    </xdr:to>
    <xdr:cxnSp macro="">
      <xdr:nvCxnSpPr>
        <xdr:cNvPr id="127" name="直線コネクタ 126"/>
        <xdr:cNvCxnSpPr/>
      </xdr:nvCxnSpPr>
      <xdr:spPr>
        <a:xfrm flipV="1">
          <a:off x="2019300" y="9725665"/>
          <a:ext cx="889000" cy="11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71496</xdr:rowOff>
    </xdr:from>
    <xdr:to>
      <xdr:col>10</xdr:col>
      <xdr:colOff>114300</xdr:colOff>
      <xdr:row>58</xdr:row>
      <xdr:rowOff>28273</xdr:rowOff>
    </xdr:to>
    <xdr:cxnSp macro="">
      <xdr:nvCxnSpPr>
        <xdr:cNvPr id="130" name="直線コネクタ 129"/>
        <xdr:cNvCxnSpPr/>
      </xdr:nvCxnSpPr>
      <xdr:spPr>
        <a:xfrm flipV="1">
          <a:off x="1130300" y="9844146"/>
          <a:ext cx="889000" cy="12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94305</xdr:rowOff>
    </xdr:from>
    <xdr:to>
      <xdr:col>24</xdr:col>
      <xdr:colOff>114300</xdr:colOff>
      <xdr:row>56</xdr:row>
      <xdr:rowOff>24455</xdr:rowOff>
    </xdr:to>
    <xdr:sp macro="" textlink="">
      <xdr:nvSpPr>
        <xdr:cNvPr id="140" name="楕円 139"/>
        <xdr:cNvSpPr/>
      </xdr:nvSpPr>
      <xdr:spPr>
        <a:xfrm>
          <a:off x="4584700" y="952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72732</xdr:rowOff>
    </xdr:from>
    <xdr:ext cx="534377" cy="259045"/>
    <xdr:sp macro="" textlink="">
      <xdr:nvSpPr>
        <xdr:cNvPr id="141" name="物件費該当値テキスト"/>
        <xdr:cNvSpPr txBox="1"/>
      </xdr:nvSpPr>
      <xdr:spPr>
        <a:xfrm>
          <a:off x="4686300" y="950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115712</xdr:rowOff>
    </xdr:from>
    <xdr:to>
      <xdr:col>20</xdr:col>
      <xdr:colOff>38100</xdr:colOff>
      <xdr:row>56</xdr:row>
      <xdr:rowOff>45862</xdr:rowOff>
    </xdr:to>
    <xdr:sp macro="" textlink="">
      <xdr:nvSpPr>
        <xdr:cNvPr id="142" name="楕円 141"/>
        <xdr:cNvSpPr/>
      </xdr:nvSpPr>
      <xdr:spPr>
        <a:xfrm>
          <a:off x="3746500" y="954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36989</xdr:rowOff>
    </xdr:from>
    <xdr:ext cx="534377" cy="259045"/>
    <xdr:sp macro="" textlink="">
      <xdr:nvSpPr>
        <xdr:cNvPr id="143" name="テキスト ボックス 142"/>
        <xdr:cNvSpPr txBox="1"/>
      </xdr:nvSpPr>
      <xdr:spPr>
        <a:xfrm>
          <a:off x="3530111" y="963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73665</xdr:rowOff>
    </xdr:from>
    <xdr:to>
      <xdr:col>15</xdr:col>
      <xdr:colOff>101600</xdr:colOff>
      <xdr:row>57</xdr:row>
      <xdr:rowOff>3815</xdr:rowOff>
    </xdr:to>
    <xdr:sp macro="" textlink="">
      <xdr:nvSpPr>
        <xdr:cNvPr id="144" name="楕円 143"/>
        <xdr:cNvSpPr/>
      </xdr:nvSpPr>
      <xdr:spPr>
        <a:xfrm>
          <a:off x="2857500" y="96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166392</xdr:rowOff>
    </xdr:from>
    <xdr:ext cx="534377" cy="259045"/>
    <xdr:sp macro="" textlink="">
      <xdr:nvSpPr>
        <xdr:cNvPr id="145" name="テキスト ボックス 144"/>
        <xdr:cNvSpPr txBox="1"/>
      </xdr:nvSpPr>
      <xdr:spPr>
        <a:xfrm>
          <a:off x="2641111" y="976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20696</xdr:rowOff>
    </xdr:from>
    <xdr:to>
      <xdr:col>10</xdr:col>
      <xdr:colOff>165100</xdr:colOff>
      <xdr:row>57</xdr:row>
      <xdr:rowOff>122296</xdr:rowOff>
    </xdr:to>
    <xdr:sp macro="" textlink="">
      <xdr:nvSpPr>
        <xdr:cNvPr id="146" name="楕円 145"/>
        <xdr:cNvSpPr/>
      </xdr:nvSpPr>
      <xdr:spPr>
        <a:xfrm>
          <a:off x="1968500" y="979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113423</xdr:rowOff>
    </xdr:from>
    <xdr:ext cx="534377" cy="259045"/>
    <xdr:sp macro="" textlink="">
      <xdr:nvSpPr>
        <xdr:cNvPr id="147" name="テキスト ボックス 146"/>
        <xdr:cNvSpPr txBox="1"/>
      </xdr:nvSpPr>
      <xdr:spPr>
        <a:xfrm>
          <a:off x="1752111" y="98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148923</xdr:rowOff>
    </xdr:from>
    <xdr:to>
      <xdr:col>6</xdr:col>
      <xdr:colOff>38100</xdr:colOff>
      <xdr:row>58</xdr:row>
      <xdr:rowOff>79073</xdr:rowOff>
    </xdr:to>
    <xdr:sp macro="" textlink="">
      <xdr:nvSpPr>
        <xdr:cNvPr id="148" name="楕円 147"/>
        <xdr:cNvSpPr/>
      </xdr:nvSpPr>
      <xdr:spPr>
        <a:xfrm>
          <a:off x="1079500" y="99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70200</xdr:rowOff>
    </xdr:from>
    <xdr:ext cx="534377" cy="259045"/>
    <xdr:sp macro="" textlink="">
      <xdr:nvSpPr>
        <xdr:cNvPr id="149" name="テキスト ボックス 148"/>
        <xdr:cNvSpPr txBox="1"/>
      </xdr:nvSpPr>
      <xdr:spPr>
        <a:xfrm>
          <a:off x="863111" y="100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59689</xdr:rowOff>
    </xdr:from>
    <xdr:to>
      <xdr:col>24</xdr:col>
      <xdr:colOff>63500</xdr:colOff>
      <xdr:row>77</xdr:row>
      <xdr:rowOff>149850</xdr:rowOff>
    </xdr:to>
    <xdr:cxnSp macro="">
      <xdr:nvCxnSpPr>
        <xdr:cNvPr id="176" name="直線コネクタ 175"/>
        <xdr:cNvCxnSpPr/>
      </xdr:nvCxnSpPr>
      <xdr:spPr>
        <a:xfrm flipV="1">
          <a:off x="3797300" y="13261339"/>
          <a:ext cx="838200" cy="9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98461</xdr:rowOff>
    </xdr:from>
    <xdr:to>
      <xdr:col>19</xdr:col>
      <xdr:colOff>177800</xdr:colOff>
      <xdr:row>77</xdr:row>
      <xdr:rowOff>149850</xdr:rowOff>
    </xdr:to>
    <xdr:cxnSp macro="">
      <xdr:nvCxnSpPr>
        <xdr:cNvPr id="179" name="直線コネクタ 178"/>
        <xdr:cNvCxnSpPr/>
      </xdr:nvCxnSpPr>
      <xdr:spPr>
        <a:xfrm>
          <a:off x="2908300" y="13300111"/>
          <a:ext cx="8890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98461</xdr:rowOff>
    </xdr:from>
    <xdr:to>
      <xdr:col>15</xdr:col>
      <xdr:colOff>50800</xdr:colOff>
      <xdr:row>77</xdr:row>
      <xdr:rowOff>113959</xdr:rowOff>
    </xdr:to>
    <xdr:cxnSp macro="">
      <xdr:nvCxnSpPr>
        <xdr:cNvPr id="182" name="直線コネクタ 181"/>
        <xdr:cNvCxnSpPr/>
      </xdr:nvCxnSpPr>
      <xdr:spPr>
        <a:xfrm flipV="1">
          <a:off x="2019300" y="13300111"/>
          <a:ext cx="889000" cy="1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113959</xdr:rowOff>
    </xdr:from>
    <xdr:to>
      <xdr:col>10</xdr:col>
      <xdr:colOff>114300</xdr:colOff>
      <xdr:row>77</xdr:row>
      <xdr:rowOff>155794</xdr:rowOff>
    </xdr:to>
    <xdr:cxnSp macro="">
      <xdr:nvCxnSpPr>
        <xdr:cNvPr id="185" name="直線コネクタ 184"/>
        <xdr:cNvCxnSpPr/>
      </xdr:nvCxnSpPr>
      <xdr:spPr>
        <a:xfrm flipV="1">
          <a:off x="1130300" y="13315609"/>
          <a:ext cx="889000" cy="4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8889</xdr:rowOff>
    </xdr:from>
    <xdr:to>
      <xdr:col>24</xdr:col>
      <xdr:colOff>114300</xdr:colOff>
      <xdr:row>77</xdr:row>
      <xdr:rowOff>110489</xdr:rowOff>
    </xdr:to>
    <xdr:sp macro="" textlink="">
      <xdr:nvSpPr>
        <xdr:cNvPr id="195" name="楕円 194"/>
        <xdr:cNvSpPr/>
      </xdr:nvSpPr>
      <xdr:spPr>
        <a:xfrm>
          <a:off x="4584700" y="132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158766</xdr:rowOff>
    </xdr:from>
    <xdr:ext cx="469744" cy="259045"/>
    <xdr:sp macro="" textlink="">
      <xdr:nvSpPr>
        <xdr:cNvPr id="196" name="維持補修費該当値テキスト"/>
        <xdr:cNvSpPr txBox="1"/>
      </xdr:nvSpPr>
      <xdr:spPr>
        <a:xfrm>
          <a:off x="4686300" y="1318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99050</xdr:rowOff>
    </xdr:from>
    <xdr:to>
      <xdr:col>20</xdr:col>
      <xdr:colOff>38100</xdr:colOff>
      <xdr:row>78</xdr:row>
      <xdr:rowOff>29200</xdr:rowOff>
    </xdr:to>
    <xdr:sp macro="" textlink="">
      <xdr:nvSpPr>
        <xdr:cNvPr id="197" name="楕円 196"/>
        <xdr:cNvSpPr/>
      </xdr:nvSpPr>
      <xdr:spPr>
        <a:xfrm>
          <a:off x="3746500" y="13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20327</xdr:rowOff>
    </xdr:from>
    <xdr:ext cx="469744" cy="259045"/>
    <xdr:sp macro="" textlink="">
      <xdr:nvSpPr>
        <xdr:cNvPr id="198" name="テキスト ボックス 197"/>
        <xdr:cNvSpPr txBox="1"/>
      </xdr:nvSpPr>
      <xdr:spPr>
        <a:xfrm>
          <a:off x="3562428" y="133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47661</xdr:rowOff>
    </xdr:from>
    <xdr:to>
      <xdr:col>15</xdr:col>
      <xdr:colOff>101600</xdr:colOff>
      <xdr:row>77</xdr:row>
      <xdr:rowOff>149261</xdr:rowOff>
    </xdr:to>
    <xdr:sp macro="" textlink="">
      <xdr:nvSpPr>
        <xdr:cNvPr id="199" name="楕円 198"/>
        <xdr:cNvSpPr/>
      </xdr:nvSpPr>
      <xdr:spPr>
        <a:xfrm>
          <a:off x="2857500" y="1324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140388</xdr:rowOff>
    </xdr:from>
    <xdr:ext cx="469744" cy="259045"/>
    <xdr:sp macro="" textlink="">
      <xdr:nvSpPr>
        <xdr:cNvPr id="200" name="テキスト ボックス 199"/>
        <xdr:cNvSpPr txBox="1"/>
      </xdr:nvSpPr>
      <xdr:spPr>
        <a:xfrm>
          <a:off x="2673428" y="1334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63159</xdr:rowOff>
    </xdr:from>
    <xdr:to>
      <xdr:col>10</xdr:col>
      <xdr:colOff>165100</xdr:colOff>
      <xdr:row>77</xdr:row>
      <xdr:rowOff>164759</xdr:rowOff>
    </xdr:to>
    <xdr:sp macro="" textlink="">
      <xdr:nvSpPr>
        <xdr:cNvPr id="201" name="楕円 200"/>
        <xdr:cNvSpPr/>
      </xdr:nvSpPr>
      <xdr:spPr>
        <a:xfrm>
          <a:off x="1968500" y="132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155886</xdr:rowOff>
    </xdr:from>
    <xdr:ext cx="469744" cy="259045"/>
    <xdr:sp macro="" textlink="">
      <xdr:nvSpPr>
        <xdr:cNvPr id="202" name="テキスト ボックス 201"/>
        <xdr:cNvSpPr txBox="1"/>
      </xdr:nvSpPr>
      <xdr:spPr>
        <a:xfrm>
          <a:off x="1784428" y="133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104994</xdr:rowOff>
    </xdr:from>
    <xdr:to>
      <xdr:col>6</xdr:col>
      <xdr:colOff>38100</xdr:colOff>
      <xdr:row>78</xdr:row>
      <xdr:rowOff>35144</xdr:rowOff>
    </xdr:to>
    <xdr:sp macro="" textlink="">
      <xdr:nvSpPr>
        <xdr:cNvPr id="203" name="楕円 202"/>
        <xdr:cNvSpPr/>
      </xdr:nvSpPr>
      <xdr:spPr>
        <a:xfrm>
          <a:off x="1079500" y="133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26271</xdr:rowOff>
    </xdr:from>
    <xdr:ext cx="469744" cy="259045"/>
    <xdr:sp macro="" textlink="">
      <xdr:nvSpPr>
        <xdr:cNvPr id="204" name="テキスト ボックス 203"/>
        <xdr:cNvSpPr txBox="1"/>
      </xdr:nvSpPr>
      <xdr:spPr>
        <a:xfrm>
          <a:off x="895428" y="1339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140897</xdr:rowOff>
    </xdr:from>
    <xdr:to>
      <xdr:col>24</xdr:col>
      <xdr:colOff>63500</xdr:colOff>
      <xdr:row>96</xdr:row>
      <xdr:rowOff>143956</xdr:rowOff>
    </xdr:to>
    <xdr:cxnSp macro="">
      <xdr:nvCxnSpPr>
        <xdr:cNvPr id="236" name="直線コネクタ 235"/>
        <xdr:cNvCxnSpPr/>
      </xdr:nvCxnSpPr>
      <xdr:spPr>
        <a:xfrm flipV="1">
          <a:off x="3797300" y="16600097"/>
          <a:ext cx="8382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143956</xdr:rowOff>
    </xdr:from>
    <xdr:to>
      <xdr:col>19</xdr:col>
      <xdr:colOff>177800</xdr:colOff>
      <xdr:row>97</xdr:row>
      <xdr:rowOff>115827</xdr:rowOff>
    </xdr:to>
    <xdr:cxnSp macro="">
      <xdr:nvCxnSpPr>
        <xdr:cNvPr id="239" name="直線コネクタ 238"/>
        <xdr:cNvCxnSpPr/>
      </xdr:nvCxnSpPr>
      <xdr:spPr>
        <a:xfrm flipV="1">
          <a:off x="2908300" y="16603156"/>
          <a:ext cx="889000" cy="14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115827</xdr:rowOff>
    </xdr:from>
    <xdr:to>
      <xdr:col>15</xdr:col>
      <xdr:colOff>50800</xdr:colOff>
      <xdr:row>97</xdr:row>
      <xdr:rowOff>132135</xdr:rowOff>
    </xdr:to>
    <xdr:cxnSp macro="">
      <xdr:nvCxnSpPr>
        <xdr:cNvPr id="242" name="直線コネクタ 241"/>
        <xdr:cNvCxnSpPr/>
      </xdr:nvCxnSpPr>
      <xdr:spPr>
        <a:xfrm flipV="1">
          <a:off x="2019300" y="16746477"/>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132135</xdr:rowOff>
    </xdr:from>
    <xdr:to>
      <xdr:col>10</xdr:col>
      <xdr:colOff>114300</xdr:colOff>
      <xdr:row>98</xdr:row>
      <xdr:rowOff>7189</xdr:rowOff>
    </xdr:to>
    <xdr:cxnSp macro="">
      <xdr:nvCxnSpPr>
        <xdr:cNvPr id="245" name="直線コネクタ 244"/>
        <xdr:cNvCxnSpPr/>
      </xdr:nvCxnSpPr>
      <xdr:spPr>
        <a:xfrm flipV="1">
          <a:off x="1130300" y="16762785"/>
          <a:ext cx="889000" cy="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90097</xdr:rowOff>
    </xdr:from>
    <xdr:to>
      <xdr:col>24</xdr:col>
      <xdr:colOff>114300</xdr:colOff>
      <xdr:row>97</xdr:row>
      <xdr:rowOff>20247</xdr:rowOff>
    </xdr:to>
    <xdr:sp macro="" textlink="">
      <xdr:nvSpPr>
        <xdr:cNvPr id="255" name="楕円 254"/>
        <xdr:cNvSpPr/>
      </xdr:nvSpPr>
      <xdr:spPr>
        <a:xfrm>
          <a:off x="4584700" y="1654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68524</xdr:rowOff>
    </xdr:from>
    <xdr:ext cx="599010" cy="259045"/>
    <xdr:sp macro="" textlink="">
      <xdr:nvSpPr>
        <xdr:cNvPr id="256" name="扶助費該当値テキスト"/>
        <xdr:cNvSpPr txBox="1"/>
      </xdr:nvSpPr>
      <xdr:spPr>
        <a:xfrm>
          <a:off x="4686300" y="1652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93156</xdr:rowOff>
    </xdr:from>
    <xdr:to>
      <xdr:col>20</xdr:col>
      <xdr:colOff>38100</xdr:colOff>
      <xdr:row>97</xdr:row>
      <xdr:rowOff>23306</xdr:rowOff>
    </xdr:to>
    <xdr:sp macro="" textlink="">
      <xdr:nvSpPr>
        <xdr:cNvPr id="257" name="楕円 256"/>
        <xdr:cNvSpPr/>
      </xdr:nvSpPr>
      <xdr:spPr>
        <a:xfrm>
          <a:off x="3746500" y="165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14433</xdr:rowOff>
    </xdr:from>
    <xdr:ext cx="599010" cy="259045"/>
    <xdr:sp macro="" textlink="">
      <xdr:nvSpPr>
        <xdr:cNvPr id="258" name="テキスト ボックス 257"/>
        <xdr:cNvSpPr txBox="1"/>
      </xdr:nvSpPr>
      <xdr:spPr>
        <a:xfrm>
          <a:off x="3497795" y="1664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65027</xdr:rowOff>
    </xdr:from>
    <xdr:to>
      <xdr:col>15</xdr:col>
      <xdr:colOff>101600</xdr:colOff>
      <xdr:row>97</xdr:row>
      <xdr:rowOff>166627</xdr:rowOff>
    </xdr:to>
    <xdr:sp macro="" textlink="">
      <xdr:nvSpPr>
        <xdr:cNvPr id="259" name="楕円 258"/>
        <xdr:cNvSpPr/>
      </xdr:nvSpPr>
      <xdr:spPr>
        <a:xfrm>
          <a:off x="2857500" y="166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157754</xdr:rowOff>
    </xdr:from>
    <xdr:ext cx="534377" cy="259045"/>
    <xdr:sp macro="" textlink="">
      <xdr:nvSpPr>
        <xdr:cNvPr id="260" name="テキスト ボックス 259"/>
        <xdr:cNvSpPr txBox="1"/>
      </xdr:nvSpPr>
      <xdr:spPr>
        <a:xfrm>
          <a:off x="2641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81335</xdr:rowOff>
    </xdr:from>
    <xdr:to>
      <xdr:col>10</xdr:col>
      <xdr:colOff>165100</xdr:colOff>
      <xdr:row>98</xdr:row>
      <xdr:rowOff>11485</xdr:rowOff>
    </xdr:to>
    <xdr:sp macro="" textlink="">
      <xdr:nvSpPr>
        <xdr:cNvPr id="261" name="楕円 260"/>
        <xdr:cNvSpPr/>
      </xdr:nvSpPr>
      <xdr:spPr>
        <a:xfrm>
          <a:off x="1968500" y="167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2612</xdr:rowOff>
    </xdr:from>
    <xdr:ext cx="534377" cy="259045"/>
    <xdr:sp macro="" textlink="">
      <xdr:nvSpPr>
        <xdr:cNvPr id="262" name="テキスト ボックス 261"/>
        <xdr:cNvSpPr txBox="1"/>
      </xdr:nvSpPr>
      <xdr:spPr>
        <a:xfrm>
          <a:off x="1752111" y="1680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127839</xdr:rowOff>
    </xdr:from>
    <xdr:to>
      <xdr:col>6</xdr:col>
      <xdr:colOff>38100</xdr:colOff>
      <xdr:row>98</xdr:row>
      <xdr:rowOff>57989</xdr:rowOff>
    </xdr:to>
    <xdr:sp macro="" textlink="">
      <xdr:nvSpPr>
        <xdr:cNvPr id="263" name="楕円 262"/>
        <xdr:cNvSpPr/>
      </xdr:nvSpPr>
      <xdr:spPr>
        <a:xfrm>
          <a:off x="1079500" y="167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49116</xdr:rowOff>
    </xdr:from>
    <xdr:ext cx="534377" cy="259045"/>
    <xdr:sp macro="" textlink="">
      <xdr:nvSpPr>
        <xdr:cNvPr id="264" name="テキスト ボックス 263"/>
        <xdr:cNvSpPr txBox="1"/>
      </xdr:nvSpPr>
      <xdr:spPr>
        <a:xfrm>
          <a:off x="863111" y="1685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74560</xdr:rowOff>
    </xdr:from>
    <xdr:to>
      <xdr:col>55</xdr:col>
      <xdr:colOff>0</xdr:colOff>
      <xdr:row>36</xdr:row>
      <xdr:rowOff>80623</xdr:rowOff>
    </xdr:to>
    <xdr:cxnSp macro="">
      <xdr:nvCxnSpPr>
        <xdr:cNvPr id="296" name="直線コネクタ 295"/>
        <xdr:cNvCxnSpPr/>
      </xdr:nvCxnSpPr>
      <xdr:spPr>
        <a:xfrm flipV="1">
          <a:off x="9639300" y="6246760"/>
          <a:ext cx="8382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32083</xdr:rowOff>
    </xdr:from>
    <xdr:ext cx="534377" cy="259045"/>
    <xdr:sp macro="" textlink="">
      <xdr:nvSpPr>
        <xdr:cNvPr id="297" name="補助費等平均値テキスト"/>
        <xdr:cNvSpPr txBox="1"/>
      </xdr:nvSpPr>
      <xdr:spPr>
        <a:xfrm>
          <a:off x="10528300" y="60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74397</xdr:rowOff>
    </xdr:from>
    <xdr:to>
      <xdr:col>50</xdr:col>
      <xdr:colOff>114300</xdr:colOff>
      <xdr:row>36</xdr:row>
      <xdr:rowOff>80623</xdr:rowOff>
    </xdr:to>
    <xdr:cxnSp macro="">
      <xdr:nvCxnSpPr>
        <xdr:cNvPr id="299" name="直線コネクタ 298"/>
        <xdr:cNvCxnSpPr/>
      </xdr:nvCxnSpPr>
      <xdr:spPr>
        <a:xfrm>
          <a:off x="8750300" y="5217897"/>
          <a:ext cx="889000" cy="10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135210</xdr:rowOff>
    </xdr:from>
    <xdr:ext cx="534377" cy="259045"/>
    <xdr:sp macro="" textlink="">
      <xdr:nvSpPr>
        <xdr:cNvPr id="301" name="テキスト ボックス 300"/>
        <xdr:cNvSpPr txBox="1"/>
      </xdr:nvSpPr>
      <xdr:spPr>
        <a:xfrm>
          <a:off x="9372111" y="630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74397</xdr:rowOff>
    </xdr:from>
    <xdr:to>
      <xdr:col>45</xdr:col>
      <xdr:colOff>177800</xdr:colOff>
      <xdr:row>38</xdr:row>
      <xdr:rowOff>33041</xdr:rowOff>
    </xdr:to>
    <xdr:cxnSp macro="">
      <xdr:nvCxnSpPr>
        <xdr:cNvPr id="302" name="直線コネクタ 301"/>
        <xdr:cNvCxnSpPr/>
      </xdr:nvCxnSpPr>
      <xdr:spPr>
        <a:xfrm flipV="1">
          <a:off x="7861300" y="5217897"/>
          <a:ext cx="889000" cy="133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4" name="テキスト ボックス 303"/>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33041</xdr:rowOff>
    </xdr:from>
    <xdr:to>
      <xdr:col>41</xdr:col>
      <xdr:colOff>50800</xdr:colOff>
      <xdr:row>38</xdr:row>
      <xdr:rowOff>84466</xdr:rowOff>
    </xdr:to>
    <xdr:cxnSp macro="">
      <xdr:nvCxnSpPr>
        <xdr:cNvPr id="305" name="直線コネクタ 304"/>
        <xdr:cNvCxnSpPr/>
      </xdr:nvCxnSpPr>
      <xdr:spPr>
        <a:xfrm flipV="1">
          <a:off x="6972300" y="6548141"/>
          <a:ext cx="889000" cy="5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7" name="テキスト ボックス 306"/>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09" name="テキスト ボックス 308"/>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23760</xdr:rowOff>
    </xdr:from>
    <xdr:to>
      <xdr:col>55</xdr:col>
      <xdr:colOff>50800</xdr:colOff>
      <xdr:row>36</xdr:row>
      <xdr:rowOff>125360</xdr:rowOff>
    </xdr:to>
    <xdr:sp macro="" textlink="">
      <xdr:nvSpPr>
        <xdr:cNvPr id="315" name="楕円 314"/>
        <xdr:cNvSpPr/>
      </xdr:nvSpPr>
      <xdr:spPr>
        <a:xfrm>
          <a:off x="10426700" y="61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2187</xdr:rowOff>
    </xdr:from>
    <xdr:ext cx="534377" cy="259045"/>
    <xdr:sp macro="" textlink="">
      <xdr:nvSpPr>
        <xdr:cNvPr id="316" name="補助費等該当値テキスト"/>
        <xdr:cNvSpPr txBox="1"/>
      </xdr:nvSpPr>
      <xdr:spPr>
        <a:xfrm>
          <a:off x="10528300" y="61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29823</xdr:rowOff>
    </xdr:from>
    <xdr:to>
      <xdr:col>50</xdr:col>
      <xdr:colOff>165100</xdr:colOff>
      <xdr:row>36</xdr:row>
      <xdr:rowOff>131423</xdr:rowOff>
    </xdr:to>
    <xdr:sp macro="" textlink="">
      <xdr:nvSpPr>
        <xdr:cNvPr id="317" name="楕円 316"/>
        <xdr:cNvSpPr/>
      </xdr:nvSpPr>
      <xdr:spPr>
        <a:xfrm>
          <a:off x="9588500" y="62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147950</xdr:rowOff>
    </xdr:from>
    <xdr:ext cx="534377" cy="259045"/>
    <xdr:sp macro="" textlink="">
      <xdr:nvSpPr>
        <xdr:cNvPr id="318" name="テキスト ボックス 317"/>
        <xdr:cNvSpPr txBox="1"/>
      </xdr:nvSpPr>
      <xdr:spPr>
        <a:xfrm>
          <a:off x="9372111" y="59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23597</xdr:rowOff>
    </xdr:from>
    <xdr:to>
      <xdr:col>46</xdr:col>
      <xdr:colOff>38100</xdr:colOff>
      <xdr:row>30</xdr:row>
      <xdr:rowOff>125197</xdr:rowOff>
    </xdr:to>
    <xdr:sp macro="" textlink="">
      <xdr:nvSpPr>
        <xdr:cNvPr id="319" name="楕円 318"/>
        <xdr:cNvSpPr/>
      </xdr:nvSpPr>
      <xdr:spPr>
        <a:xfrm>
          <a:off x="8699500" y="516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116324</xdr:rowOff>
    </xdr:from>
    <xdr:ext cx="599010" cy="259045"/>
    <xdr:sp macro="" textlink="">
      <xdr:nvSpPr>
        <xdr:cNvPr id="320" name="テキスト ボックス 319"/>
        <xdr:cNvSpPr txBox="1"/>
      </xdr:nvSpPr>
      <xdr:spPr>
        <a:xfrm>
          <a:off x="8450795" y="525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153692</xdr:rowOff>
    </xdr:from>
    <xdr:to>
      <xdr:col>41</xdr:col>
      <xdr:colOff>101600</xdr:colOff>
      <xdr:row>38</xdr:row>
      <xdr:rowOff>83841</xdr:rowOff>
    </xdr:to>
    <xdr:sp macro="" textlink="">
      <xdr:nvSpPr>
        <xdr:cNvPr id="321" name="楕円 320"/>
        <xdr:cNvSpPr/>
      </xdr:nvSpPr>
      <xdr:spPr>
        <a:xfrm>
          <a:off x="7810500" y="64973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74968</xdr:rowOff>
    </xdr:from>
    <xdr:ext cx="534377" cy="259045"/>
    <xdr:sp macro="" textlink="">
      <xdr:nvSpPr>
        <xdr:cNvPr id="322" name="テキスト ボックス 321"/>
        <xdr:cNvSpPr txBox="1"/>
      </xdr:nvSpPr>
      <xdr:spPr>
        <a:xfrm>
          <a:off x="7594111" y="659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33666</xdr:rowOff>
    </xdr:from>
    <xdr:to>
      <xdr:col>36</xdr:col>
      <xdr:colOff>165100</xdr:colOff>
      <xdr:row>38</xdr:row>
      <xdr:rowOff>135266</xdr:rowOff>
    </xdr:to>
    <xdr:sp macro="" textlink="">
      <xdr:nvSpPr>
        <xdr:cNvPr id="323" name="楕円 322"/>
        <xdr:cNvSpPr/>
      </xdr:nvSpPr>
      <xdr:spPr>
        <a:xfrm>
          <a:off x="6921500" y="65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126393</xdr:rowOff>
    </xdr:from>
    <xdr:ext cx="534377" cy="259045"/>
    <xdr:sp macro="" textlink="">
      <xdr:nvSpPr>
        <xdr:cNvPr id="324" name="テキスト ボックス 323"/>
        <xdr:cNvSpPr txBox="1"/>
      </xdr:nvSpPr>
      <xdr:spPr>
        <a:xfrm>
          <a:off x="6705111" y="66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147510</xdr:rowOff>
    </xdr:from>
    <xdr:to>
      <xdr:col>55</xdr:col>
      <xdr:colOff>0</xdr:colOff>
      <xdr:row>58</xdr:row>
      <xdr:rowOff>10464</xdr:rowOff>
    </xdr:to>
    <xdr:cxnSp macro="">
      <xdr:nvCxnSpPr>
        <xdr:cNvPr id="354" name="直線コネクタ 353"/>
        <xdr:cNvCxnSpPr/>
      </xdr:nvCxnSpPr>
      <xdr:spPr>
        <a:xfrm flipV="1">
          <a:off x="9639300" y="9920160"/>
          <a:ext cx="8382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5" name="普通建設事業費平均値テキスト"/>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10464</xdr:rowOff>
    </xdr:from>
    <xdr:to>
      <xdr:col>50</xdr:col>
      <xdr:colOff>114300</xdr:colOff>
      <xdr:row>58</xdr:row>
      <xdr:rowOff>83960</xdr:rowOff>
    </xdr:to>
    <xdr:cxnSp macro="">
      <xdr:nvCxnSpPr>
        <xdr:cNvPr id="357" name="直線コネクタ 356"/>
        <xdr:cNvCxnSpPr/>
      </xdr:nvCxnSpPr>
      <xdr:spPr>
        <a:xfrm flipV="1">
          <a:off x="8750300" y="9954564"/>
          <a:ext cx="889000" cy="7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9" name="テキスト ボックス 358"/>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157759</xdr:rowOff>
    </xdr:from>
    <xdr:to>
      <xdr:col>45</xdr:col>
      <xdr:colOff>177800</xdr:colOff>
      <xdr:row>58</xdr:row>
      <xdr:rowOff>83960</xdr:rowOff>
    </xdr:to>
    <xdr:cxnSp macro="">
      <xdr:nvCxnSpPr>
        <xdr:cNvPr id="360" name="直線コネクタ 359"/>
        <xdr:cNvCxnSpPr/>
      </xdr:nvCxnSpPr>
      <xdr:spPr>
        <a:xfrm>
          <a:off x="7861300" y="9758959"/>
          <a:ext cx="889000" cy="26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1" name="フローチャート: 判断 360"/>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113949</xdr:rowOff>
    </xdr:from>
    <xdr:ext cx="534377" cy="259045"/>
    <xdr:sp macro="" textlink="">
      <xdr:nvSpPr>
        <xdr:cNvPr id="362" name="テキスト ボックス 361"/>
        <xdr:cNvSpPr txBox="1"/>
      </xdr:nvSpPr>
      <xdr:spPr>
        <a:xfrm>
          <a:off x="8483111" y="93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157759</xdr:rowOff>
    </xdr:from>
    <xdr:to>
      <xdr:col>41</xdr:col>
      <xdr:colOff>50800</xdr:colOff>
      <xdr:row>57</xdr:row>
      <xdr:rowOff>85077</xdr:rowOff>
    </xdr:to>
    <xdr:cxnSp macro="">
      <xdr:nvCxnSpPr>
        <xdr:cNvPr id="363" name="直線コネクタ 362"/>
        <xdr:cNvCxnSpPr/>
      </xdr:nvCxnSpPr>
      <xdr:spPr>
        <a:xfrm flipV="1">
          <a:off x="6972300" y="9758959"/>
          <a:ext cx="889000" cy="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4" name="フローチャート: 判断 363"/>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116019</xdr:rowOff>
    </xdr:from>
    <xdr:ext cx="534377" cy="259045"/>
    <xdr:sp macro="" textlink="">
      <xdr:nvSpPr>
        <xdr:cNvPr id="365" name="テキスト ボックス 364"/>
        <xdr:cNvSpPr txBox="1"/>
      </xdr:nvSpPr>
      <xdr:spPr>
        <a:xfrm>
          <a:off x="7594111" y="93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6" name="フローチャート: 判断 365"/>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128478</xdr:rowOff>
    </xdr:from>
    <xdr:ext cx="534377" cy="259045"/>
    <xdr:sp macro="" textlink="">
      <xdr:nvSpPr>
        <xdr:cNvPr id="367" name="テキスト ボックス 366"/>
        <xdr:cNvSpPr txBox="1"/>
      </xdr:nvSpPr>
      <xdr:spPr>
        <a:xfrm>
          <a:off x="6705111" y="93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96710</xdr:rowOff>
    </xdr:from>
    <xdr:to>
      <xdr:col>55</xdr:col>
      <xdr:colOff>50800</xdr:colOff>
      <xdr:row>58</xdr:row>
      <xdr:rowOff>26860</xdr:rowOff>
    </xdr:to>
    <xdr:sp macro="" textlink="">
      <xdr:nvSpPr>
        <xdr:cNvPr id="373" name="楕円 372"/>
        <xdr:cNvSpPr/>
      </xdr:nvSpPr>
      <xdr:spPr>
        <a:xfrm>
          <a:off x="10426700" y="98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75137</xdr:rowOff>
    </xdr:from>
    <xdr:ext cx="534377" cy="259045"/>
    <xdr:sp macro="" textlink="">
      <xdr:nvSpPr>
        <xdr:cNvPr id="374" name="普通建設事業費該当値テキスト"/>
        <xdr:cNvSpPr txBox="1"/>
      </xdr:nvSpPr>
      <xdr:spPr>
        <a:xfrm>
          <a:off x="10528300" y="98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131114</xdr:rowOff>
    </xdr:from>
    <xdr:to>
      <xdr:col>50</xdr:col>
      <xdr:colOff>165100</xdr:colOff>
      <xdr:row>58</xdr:row>
      <xdr:rowOff>61264</xdr:rowOff>
    </xdr:to>
    <xdr:sp macro="" textlink="">
      <xdr:nvSpPr>
        <xdr:cNvPr id="375" name="楕円 374"/>
        <xdr:cNvSpPr/>
      </xdr:nvSpPr>
      <xdr:spPr>
        <a:xfrm>
          <a:off x="9588500" y="99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52391</xdr:rowOff>
    </xdr:from>
    <xdr:ext cx="534377" cy="259045"/>
    <xdr:sp macro="" textlink="">
      <xdr:nvSpPr>
        <xdr:cNvPr id="376" name="テキスト ボックス 375"/>
        <xdr:cNvSpPr txBox="1"/>
      </xdr:nvSpPr>
      <xdr:spPr>
        <a:xfrm>
          <a:off x="9372111" y="999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33160</xdr:rowOff>
    </xdr:from>
    <xdr:to>
      <xdr:col>46</xdr:col>
      <xdr:colOff>38100</xdr:colOff>
      <xdr:row>58</xdr:row>
      <xdr:rowOff>134760</xdr:rowOff>
    </xdr:to>
    <xdr:sp macro="" textlink="">
      <xdr:nvSpPr>
        <xdr:cNvPr id="377" name="楕円 376"/>
        <xdr:cNvSpPr/>
      </xdr:nvSpPr>
      <xdr:spPr>
        <a:xfrm>
          <a:off x="8699500" y="99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125887</xdr:rowOff>
    </xdr:from>
    <xdr:ext cx="534377" cy="259045"/>
    <xdr:sp macro="" textlink="">
      <xdr:nvSpPr>
        <xdr:cNvPr id="378" name="テキスト ボックス 377"/>
        <xdr:cNvSpPr txBox="1"/>
      </xdr:nvSpPr>
      <xdr:spPr>
        <a:xfrm>
          <a:off x="8483111" y="100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106959</xdr:rowOff>
    </xdr:from>
    <xdr:to>
      <xdr:col>41</xdr:col>
      <xdr:colOff>101600</xdr:colOff>
      <xdr:row>57</xdr:row>
      <xdr:rowOff>37109</xdr:rowOff>
    </xdr:to>
    <xdr:sp macro="" textlink="">
      <xdr:nvSpPr>
        <xdr:cNvPr id="379" name="楕円 378"/>
        <xdr:cNvSpPr/>
      </xdr:nvSpPr>
      <xdr:spPr>
        <a:xfrm>
          <a:off x="7810500" y="97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28236</xdr:rowOff>
    </xdr:from>
    <xdr:ext cx="534377" cy="259045"/>
    <xdr:sp macro="" textlink="">
      <xdr:nvSpPr>
        <xdr:cNvPr id="380" name="テキスト ボックス 379"/>
        <xdr:cNvSpPr txBox="1"/>
      </xdr:nvSpPr>
      <xdr:spPr>
        <a:xfrm>
          <a:off x="7594111" y="98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34277</xdr:rowOff>
    </xdr:from>
    <xdr:to>
      <xdr:col>36</xdr:col>
      <xdr:colOff>165100</xdr:colOff>
      <xdr:row>57</xdr:row>
      <xdr:rowOff>135877</xdr:rowOff>
    </xdr:to>
    <xdr:sp macro="" textlink="">
      <xdr:nvSpPr>
        <xdr:cNvPr id="381" name="楕円 380"/>
        <xdr:cNvSpPr/>
      </xdr:nvSpPr>
      <xdr:spPr>
        <a:xfrm>
          <a:off x="6921500" y="98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127004</xdr:rowOff>
    </xdr:from>
    <xdr:ext cx="534377" cy="259045"/>
    <xdr:sp macro="" textlink="">
      <xdr:nvSpPr>
        <xdr:cNvPr id="382" name="テキスト ボックス 381"/>
        <xdr:cNvSpPr txBox="1"/>
      </xdr:nvSpPr>
      <xdr:spPr>
        <a:xfrm>
          <a:off x="6705111" y="98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27318</xdr:rowOff>
    </xdr:from>
    <xdr:to>
      <xdr:col>55</xdr:col>
      <xdr:colOff>0</xdr:colOff>
      <xdr:row>78</xdr:row>
      <xdr:rowOff>106642</xdr:rowOff>
    </xdr:to>
    <xdr:cxnSp macro="">
      <xdr:nvCxnSpPr>
        <xdr:cNvPr id="411" name="直線コネクタ 410"/>
        <xdr:cNvCxnSpPr/>
      </xdr:nvCxnSpPr>
      <xdr:spPr>
        <a:xfrm>
          <a:off x="9639300" y="13400418"/>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2" name="普通建設事業費 （ うち新規整備　）平均値テキスト"/>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27318</xdr:rowOff>
    </xdr:from>
    <xdr:to>
      <xdr:col>50</xdr:col>
      <xdr:colOff>114300</xdr:colOff>
      <xdr:row>78</xdr:row>
      <xdr:rowOff>31001</xdr:rowOff>
    </xdr:to>
    <xdr:cxnSp macro="">
      <xdr:nvCxnSpPr>
        <xdr:cNvPr id="414" name="直線コネクタ 413"/>
        <xdr:cNvCxnSpPr/>
      </xdr:nvCxnSpPr>
      <xdr:spPr>
        <a:xfrm flipV="1">
          <a:off x="8750300" y="13400418"/>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6" name="テキスト ボックス 415"/>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31001</xdr:rowOff>
    </xdr:from>
    <xdr:to>
      <xdr:col>45</xdr:col>
      <xdr:colOff>177800</xdr:colOff>
      <xdr:row>78</xdr:row>
      <xdr:rowOff>125006</xdr:rowOff>
    </xdr:to>
    <xdr:cxnSp macro="">
      <xdr:nvCxnSpPr>
        <xdr:cNvPr id="417" name="直線コネクタ 416"/>
        <xdr:cNvCxnSpPr/>
      </xdr:nvCxnSpPr>
      <xdr:spPr>
        <a:xfrm flipV="1">
          <a:off x="7861300" y="13404101"/>
          <a:ext cx="889000" cy="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8" name="フローチャート: 判断 417"/>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9" name="テキスト ボックス 418"/>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121362</xdr:rowOff>
    </xdr:from>
    <xdr:to>
      <xdr:col>41</xdr:col>
      <xdr:colOff>50800</xdr:colOff>
      <xdr:row>78</xdr:row>
      <xdr:rowOff>125006</xdr:rowOff>
    </xdr:to>
    <xdr:cxnSp macro="">
      <xdr:nvCxnSpPr>
        <xdr:cNvPr id="420" name="直線コネクタ 419"/>
        <xdr:cNvCxnSpPr/>
      </xdr:nvCxnSpPr>
      <xdr:spPr>
        <a:xfrm>
          <a:off x="6972300" y="13494462"/>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1" name="フローチャート: 判断 420"/>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2" name="テキスト ボックス 421"/>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3" name="フローチャート: 判断 422"/>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4" name="テキスト ボックス 423"/>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55842</xdr:rowOff>
    </xdr:from>
    <xdr:to>
      <xdr:col>55</xdr:col>
      <xdr:colOff>50800</xdr:colOff>
      <xdr:row>78</xdr:row>
      <xdr:rowOff>157442</xdr:rowOff>
    </xdr:to>
    <xdr:sp macro="" textlink="">
      <xdr:nvSpPr>
        <xdr:cNvPr id="430" name="楕円 429"/>
        <xdr:cNvSpPr/>
      </xdr:nvSpPr>
      <xdr:spPr>
        <a:xfrm>
          <a:off x="10426700" y="1342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142219</xdr:rowOff>
    </xdr:from>
    <xdr:ext cx="469744" cy="259045"/>
    <xdr:sp macro="" textlink="">
      <xdr:nvSpPr>
        <xdr:cNvPr id="431" name="普通建設事業費 （ うち新規整備　）該当値テキスト"/>
        <xdr:cNvSpPr txBox="1"/>
      </xdr:nvSpPr>
      <xdr:spPr>
        <a:xfrm>
          <a:off x="10528300" y="133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147968</xdr:rowOff>
    </xdr:from>
    <xdr:to>
      <xdr:col>50</xdr:col>
      <xdr:colOff>165100</xdr:colOff>
      <xdr:row>78</xdr:row>
      <xdr:rowOff>78118</xdr:rowOff>
    </xdr:to>
    <xdr:sp macro="" textlink="">
      <xdr:nvSpPr>
        <xdr:cNvPr id="432" name="楕円 431"/>
        <xdr:cNvSpPr/>
      </xdr:nvSpPr>
      <xdr:spPr>
        <a:xfrm>
          <a:off x="9588500" y="133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69245</xdr:rowOff>
    </xdr:from>
    <xdr:ext cx="534377" cy="259045"/>
    <xdr:sp macro="" textlink="">
      <xdr:nvSpPr>
        <xdr:cNvPr id="433" name="テキスト ボックス 432"/>
        <xdr:cNvSpPr txBox="1"/>
      </xdr:nvSpPr>
      <xdr:spPr>
        <a:xfrm>
          <a:off x="9372111" y="1344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151651</xdr:rowOff>
    </xdr:from>
    <xdr:to>
      <xdr:col>46</xdr:col>
      <xdr:colOff>38100</xdr:colOff>
      <xdr:row>78</xdr:row>
      <xdr:rowOff>81801</xdr:rowOff>
    </xdr:to>
    <xdr:sp macro="" textlink="">
      <xdr:nvSpPr>
        <xdr:cNvPr id="434" name="楕円 433"/>
        <xdr:cNvSpPr/>
      </xdr:nvSpPr>
      <xdr:spPr>
        <a:xfrm>
          <a:off x="8699500" y="133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72928</xdr:rowOff>
    </xdr:from>
    <xdr:ext cx="534377" cy="259045"/>
    <xdr:sp macro="" textlink="">
      <xdr:nvSpPr>
        <xdr:cNvPr id="435" name="テキスト ボックス 434"/>
        <xdr:cNvSpPr txBox="1"/>
      </xdr:nvSpPr>
      <xdr:spPr>
        <a:xfrm>
          <a:off x="8483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74206</xdr:rowOff>
    </xdr:from>
    <xdr:to>
      <xdr:col>41</xdr:col>
      <xdr:colOff>101600</xdr:colOff>
      <xdr:row>79</xdr:row>
      <xdr:rowOff>4356</xdr:rowOff>
    </xdr:to>
    <xdr:sp macro="" textlink="">
      <xdr:nvSpPr>
        <xdr:cNvPr id="436" name="楕円 435"/>
        <xdr:cNvSpPr/>
      </xdr:nvSpPr>
      <xdr:spPr>
        <a:xfrm>
          <a:off x="7810500" y="134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166933</xdr:rowOff>
    </xdr:from>
    <xdr:ext cx="469744" cy="259045"/>
    <xdr:sp macro="" textlink="">
      <xdr:nvSpPr>
        <xdr:cNvPr id="437" name="テキスト ボックス 436"/>
        <xdr:cNvSpPr txBox="1"/>
      </xdr:nvSpPr>
      <xdr:spPr>
        <a:xfrm>
          <a:off x="7626428" y="1354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70562</xdr:rowOff>
    </xdr:from>
    <xdr:to>
      <xdr:col>36</xdr:col>
      <xdr:colOff>165100</xdr:colOff>
      <xdr:row>79</xdr:row>
      <xdr:rowOff>712</xdr:rowOff>
    </xdr:to>
    <xdr:sp macro="" textlink="">
      <xdr:nvSpPr>
        <xdr:cNvPr id="438" name="楕円 437"/>
        <xdr:cNvSpPr/>
      </xdr:nvSpPr>
      <xdr:spPr>
        <a:xfrm>
          <a:off x="6921500" y="134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163289</xdr:rowOff>
    </xdr:from>
    <xdr:ext cx="469744" cy="259045"/>
    <xdr:sp macro="" textlink="">
      <xdr:nvSpPr>
        <xdr:cNvPr id="439" name="テキスト ボックス 438"/>
        <xdr:cNvSpPr txBox="1"/>
      </xdr:nvSpPr>
      <xdr:spPr>
        <a:xfrm>
          <a:off x="6737428" y="1353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100659</xdr:rowOff>
    </xdr:from>
    <xdr:to>
      <xdr:col>55</xdr:col>
      <xdr:colOff>0</xdr:colOff>
      <xdr:row>97</xdr:row>
      <xdr:rowOff>57617</xdr:rowOff>
    </xdr:to>
    <xdr:cxnSp macro="">
      <xdr:nvCxnSpPr>
        <xdr:cNvPr id="470" name="直線コネクタ 469"/>
        <xdr:cNvCxnSpPr/>
      </xdr:nvCxnSpPr>
      <xdr:spPr>
        <a:xfrm flipV="1">
          <a:off x="9639300" y="16559859"/>
          <a:ext cx="838200" cy="12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78075</xdr:rowOff>
    </xdr:from>
    <xdr:ext cx="534377" cy="259045"/>
    <xdr:sp macro="" textlink="">
      <xdr:nvSpPr>
        <xdr:cNvPr id="471" name="普通建設事業費 （ うち更新整備　）平均値テキスト"/>
        <xdr:cNvSpPr txBox="1"/>
      </xdr:nvSpPr>
      <xdr:spPr>
        <a:xfrm>
          <a:off x="10528300" y="16194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57617</xdr:rowOff>
    </xdr:from>
    <xdr:to>
      <xdr:col>50</xdr:col>
      <xdr:colOff>114300</xdr:colOff>
      <xdr:row>97</xdr:row>
      <xdr:rowOff>124840</xdr:rowOff>
    </xdr:to>
    <xdr:cxnSp macro="">
      <xdr:nvCxnSpPr>
        <xdr:cNvPr id="473" name="直線コネクタ 472"/>
        <xdr:cNvCxnSpPr/>
      </xdr:nvCxnSpPr>
      <xdr:spPr>
        <a:xfrm flipV="1">
          <a:off x="8750300" y="16688267"/>
          <a:ext cx="889000" cy="6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5" name="テキスト ボックス 474"/>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106438</xdr:rowOff>
    </xdr:from>
    <xdr:to>
      <xdr:col>45</xdr:col>
      <xdr:colOff>177800</xdr:colOff>
      <xdr:row>97</xdr:row>
      <xdr:rowOff>124840</xdr:rowOff>
    </xdr:to>
    <xdr:cxnSp macro="">
      <xdr:nvCxnSpPr>
        <xdr:cNvPr id="476" name="直線コネクタ 475"/>
        <xdr:cNvCxnSpPr/>
      </xdr:nvCxnSpPr>
      <xdr:spPr>
        <a:xfrm>
          <a:off x="7861300" y="16394188"/>
          <a:ext cx="889000" cy="3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7" name="フローチャート: 判断 476"/>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8" name="テキスト ボックス 477"/>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106438</xdr:rowOff>
    </xdr:from>
    <xdr:to>
      <xdr:col>41</xdr:col>
      <xdr:colOff>50800</xdr:colOff>
      <xdr:row>96</xdr:row>
      <xdr:rowOff>154918</xdr:rowOff>
    </xdr:to>
    <xdr:cxnSp macro="">
      <xdr:nvCxnSpPr>
        <xdr:cNvPr id="479" name="直線コネクタ 478"/>
        <xdr:cNvCxnSpPr/>
      </xdr:nvCxnSpPr>
      <xdr:spPr>
        <a:xfrm flipV="1">
          <a:off x="6972300" y="16394188"/>
          <a:ext cx="889000" cy="21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0" name="フローチャート: 判断 479"/>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81" name="テキスト ボックス 480"/>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2" name="フローチャート: 判断 481"/>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3" name="テキスト ボックス 482"/>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49859</xdr:rowOff>
    </xdr:from>
    <xdr:to>
      <xdr:col>55</xdr:col>
      <xdr:colOff>50800</xdr:colOff>
      <xdr:row>96</xdr:row>
      <xdr:rowOff>151459</xdr:rowOff>
    </xdr:to>
    <xdr:sp macro="" textlink="">
      <xdr:nvSpPr>
        <xdr:cNvPr id="489" name="楕円 488"/>
        <xdr:cNvSpPr/>
      </xdr:nvSpPr>
      <xdr:spPr>
        <a:xfrm>
          <a:off x="10426700" y="165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28286</xdr:rowOff>
    </xdr:from>
    <xdr:ext cx="534377" cy="259045"/>
    <xdr:sp macro="" textlink="">
      <xdr:nvSpPr>
        <xdr:cNvPr id="490" name="普通建設事業費 （ うち更新整備　）該当値テキスト"/>
        <xdr:cNvSpPr txBox="1"/>
      </xdr:nvSpPr>
      <xdr:spPr>
        <a:xfrm>
          <a:off x="10528300" y="1648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6817</xdr:rowOff>
    </xdr:from>
    <xdr:to>
      <xdr:col>50</xdr:col>
      <xdr:colOff>165100</xdr:colOff>
      <xdr:row>97</xdr:row>
      <xdr:rowOff>108417</xdr:rowOff>
    </xdr:to>
    <xdr:sp macro="" textlink="">
      <xdr:nvSpPr>
        <xdr:cNvPr id="491" name="楕円 490"/>
        <xdr:cNvSpPr/>
      </xdr:nvSpPr>
      <xdr:spPr>
        <a:xfrm>
          <a:off x="9588500" y="1663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99544</xdr:rowOff>
    </xdr:from>
    <xdr:ext cx="534377" cy="259045"/>
    <xdr:sp macro="" textlink="">
      <xdr:nvSpPr>
        <xdr:cNvPr id="492" name="テキスト ボックス 491"/>
        <xdr:cNvSpPr txBox="1"/>
      </xdr:nvSpPr>
      <xdr:spPr>
        <a:xfrm>
          <a:off x="9372111" y="1673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74040</xdr:rowOff>
    </xdr:from>
    <xdr:to>
      <xdr:col>46</xdr:col>
      <xdr:colOff>38100</xdr:colOff>
      <xdr:row>98</xdr:row>
      <xdr:rowOff>4190</xdr:rowOff>
    </xdr:to>
    <xdr:sp macro="" textlink="">
      <xdr:nvSpPr>
        <xdr:cNvPr id="493" name="楕円 492"/>
        <xdr:cNvSpPr/>
      </xdr:nvSpPr>
      <xdr:spPr>
        <a:xfrm>
          <a:off x="8699500" y="167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166767</xdr:rowOff>
    </xdr:from>
    <xdr:ext cx="534377" cy="259045"/>
    <xdr:sp macro="" textlink="">
      <xdr:nvSpPr>
        <xdr:cNvPr id="494" name="テキスト ボックス 493"/>
        <xdr:cNvSpPr txBox="1"/>
      </xdr:nvSpPr>
      <xdr:spPr>
        <a:xfrm>
          <a:off x="8483111" y="1679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55638</xdr:rowOff>
    </xdr:from>
    <xdr:to>
      <xdr:col>41</xdr:col>
      <xdr:colOff>101600</xdr:colOff>
      <xdr:row>95</xdr:row>
      <xdr:rowOff>157238</xdr:rowOff>
    </xdr:to>
    <xdr:sp macro="" textlink="">
      <xdr:nvSpPr>
        <xdr:cNvPr id="495" name="楕円 494"/>
        <xdr:cNvSpPr/>
      </xdr:nvSpPr>
      <xdr:spPr>
        <a:xfrm>
          <a:off x="7810500" y="163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2315</xdr:rowOff>
    </xdr:from>
    <xdr:ext cx="534377" cy="259045"/>
    <xdr:sp macro="" textlink="">
      <xdr:nvSpPr>
        <xdr:cNvPr id="496" name="テキスト ボックス 495"/>
        <xdr:cNvSpPr txBox="1"/>
      </xdr:nvSpPr>
      <xdr:spPr>
        <a:xfrm>
          <a:off x="7594111" y="161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104118</xdr:rowOff>
    </xdr:from>
    <xdr:to>
      <xdr:col>36</xdr:col>
      <xdr:colOff>165100</xdr:colOff>
      <xdr:row>97</xdr:row>
      <xdr:rowOff>34268</xdr:rowOff>
    </xdr:to>
    <xdr:sp macro="" textlink="">
      <xdr:nvSpPr>
        <xdr:cNvPr id="497" name="楕円 496"/>
        <xdr:cNvSpPr/>
      </xdr:nvSpPr>
      <xdr:spPr>
        <a:xfrm>
          <a:off x="6921500" y="1656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25395</xdr:rowOff>
    </xdr:from>
    <xdr:ext cx="534377" cy="259045"/>
    <xdr:sp macro="" textlink="">
      <xdr:nvSpPr>
        <xdr:cNvPr id="498" name="テキスト ボックス 497"/>
        <xdr:cNvSpPr txBox="1"/>
      </xdr:nvSpPr>
      <xdr:spPr>
        <a:xfrm>
          <a:off x="6705111" y="1665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2" name="直線コネクタ 521"/>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5" name="災害復旧事業費最大値テキスト"/>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6" name="直線コネクタ 525"/>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33325</xdr:rowOff>
    </xdr:from>
    <xdr:to>
      <xdr:col>85</xdr:col>
      <xdr:colOff>127000</xdr:colOff>
      <xdr:row>39</xdr:row>
      <xdr:rowOff>44450</xdr:rowOff>
    </xdr:to>
    <xdr:cxnSp macro="">
      <xdr:nvCxnSpPr>
        <xdr:cNvPr id="527" name="直線コネクタ 526"/>
        <xdr:cNvCxnSpPr/>
      </xdr:nvCxnSpPr>
      <xdr:spPr>
        <a:xfrm>
          <a:off x="15481300" y="6719875"/>
          <a:ext cx="8382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8" name="災害復旧事業費平均値テキスト"/>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9" name="フローチャート: 判断 528"/>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151092</xdr:rowOff>
    </xdr:from>
    <xdr:to>
      <xdr:col>81</xdr:col>
      <xdr:colOff>50800</xdr:colOff>
      <xdr:row>39</xdr:row>
      <xdr:rowOff>33325</xdr:rowOff>
    </xdr:to>
    <xdr:cxnSp macro="">
      <xdr:nvCxnSpPr>
        <xdr:cNvPr id="530" name="直線コネクタ 529"/>
        <xdr:cNvCxnSpPr/>
      </xdr:nvCxnSpPr>
      <xdr:spPr>
        <a:xfrm>
          <a:off x="14592300" y="6666192"/>
          <a:ext cx="889000" cy="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1" name="フローチャート: 判断 530"/>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32" name="テキスト ボックス 531"/>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147910</xdr:rowOff>
    </xdr:from>
    <xdr:to>
      <xdr:col>76</xdr:col>
      <xdr:colOff>114300</xdr:colOff>
      <xdr:row>38</xdr:row>
      <xdr:rowOff>151092</xdr:rowOff>
    </xdr:to>
    <xdr:cxnSp macro="">
      <xdr:nvCxnSpPr>
        <xdr:cNvPr id="533" name="直線コネクタ 532"/>
        <xdr:cNvCxnSpPr/>
      </xdr:nvCxnSpPr>
      <xdr:spPr>
        <a:xfrm>
          <a:off x="13703300" y="6663010"/>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4" name="フローチャート: 判断 533"/>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5" name="テキスト ボックス 534"/>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129032</xdr:rowOff>
    </xdr:from>
    <xdr:to>
      <xdr:col>71</xdr:col>
      <xdr:colOff>177800</xdr:colOff>
      <xdr:row>38</xdr:row>
      <xdr:rowOff>147910</xdr:rowOff>
    </xdr:to>
    <xdr:cxnSp macro="">
      <xdr:nvCxnSpPr>
        <xdr:cNvPr id="536" name="直線コネクタ 535"/>
        <xdr:cNvCxnSpPr/>
      </xdr:nvCxnSpPr>
      <xdr:spPr>
        <a:xfrm>
          <a:off x="12814300" y="6644132"/>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7" name="フローチャート: 判断 536"/>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8" name="テキスト ボックス 537"/>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9" name="フローチャート: 判断 538"/>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40" name="テキスト ボックス 539"/>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6" name="楕円 54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153975</xdr:rowOff>
    </xdr:from>
    <xdr:to>
      <xdr:col>81</xdr:col>
      <xdr:colOff>101600</xdr:colOff>
      <xdr:row>39</xdr:row>
      <xdr:rowOff>84125</xdr:rowOff>
    </xdr:to>
    <xdr:sp macro="" textlink="">
      <xdr:nvSpPr>
        <xdr:cNvPr id="548" name="楕円 547"/>
        <xdr:cNvSpPr/>
      </xdr:nvSpPr>
      <xdr:spPr>
        <a:xfrm>
          <a:off x="15430500" y="66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75252</xdr:rowOff>
    </xdr:from>
    <xdr:ext cx="378565" cy="259045"/>
    <xdr:sp macro="" textlink="">
      <xdr:nvSpPr>
        <xdr:cNvPr id="549" name="テキスト ボックス 548"/>
        <xdr:cNvSpPr txBox="1"/>
      </xdr:nvSpPr>
      <xdr:spPr>
        <a:xfrm>
          <a:off x="15292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100292</xdr:rowOff>
    </xdr:from>
    <xdr:to>
      <xdr:col>76</xdr:col>
      <xdr:colOff>165100</xdr:colOff>
      <xdr:row>39</xdr:row>
      <xdr:rowOff>30442</xdr:rowOff>
    </xdr:to>
    <xdr:sp macro="" textlink="">
      <xdr:nvSpPr>
        <xdr:cNvPr id="550" name="楕円 549"/>
        <xdr:cNvSpPr/>
      </xdr:nvSpPr>
      <xdr:spPr>
        <a:xfrm>
          <a:off x="14541500" y="66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21569</xdr:rowOff>
    </xdr:from>
    <xdr:ext cx="469744" cy="259045"/>
    <xdr:sp macro="" textlink="">
      <xdr:nvSpPr>
        <xdr:cNvPr id="551" name="テキスト ボックス 550"/>
        <xdr:cNvSpPr txBox="1"/>
      </xdr:nvSpPr>
      <xdr:spPr>
        <a:xfrm>
          <a:off x="14357428" y="670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97110</xdr:rowOff>
    </xdr:from>
    <xdr:to>
      <xdr:col>72</xdr:col>
      <xdr:colOff>38100</xdr:colOff>
      <xdr:row>39</xdr:row>
      <xdr:rowOff>27260</xdr:rowOff>
    </xdr:to>
    <xdr:sp macro="" textlink="">
      <xdr:nvSpPr>
        <xdr:cNvPr id="552" name="楕円 551"/>
        <xdr:cNvSpPr/>
      </xdr:nvSpPr>
      <xdr:spPr>
        <a:xfrm>
          <a:off x="13652500" y="66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18387</xdr:rowOff>
    </xdr:from>
    <xdr:ext cx="469744" cy="259045"/>
    <xdr:sp macro="" textlink="">
      <xdr:nvSpPr>
        <xdr:cNvPr id="553" name="テキスト ボックス 552"/>
        <xdr:cNvSpPr txBox="1"/>
      </xdr:nvSpPr>
      <xdr:spPr>
        <a:xfrm>
          <a:off x="13468428" y="670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78232</xdr:rowOff>
    </xdr:from>
    <xdr:to>
      <xdr:col>67</xdr:col>
      <xdr:colOff>101600</xdr:colOff>
      <xdr:row>39</xdr:row>
      <xdr:rowOff>8382</xdr:rowOff>
    </xdr:to>
    <xdr:sp macro="" textlink="">
      <xdr:nvSpPr>
        <xdr:cNvPr id="554" name="楕円 553"/>
        <xdr:cNvSpPr/>
      </xdr:nvSpPr>
      <xdr:spPr>
        <a:xfrm>
          <a:off x="12763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170959</xdr:rowOff>
    </xdr:from>
    <xdr:ext cx="469744" cy="259045"/>
    <xdr:sp macro="" textlink="">
      <xdr:nvSpPr>
        <xdr:cNvPr id="555" name="テキスト ボックス 554"/>
        <xdr:cNvSpPr txBox="1"/>
      </xdr:nvSpPr>
      <xdr:spPr>
        <a:xfrm>
          <a:off x="12579428" y="668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1" name="直線コネクタ 630"/>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2" name="公債費最小値テキスト"/>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3" name="直線コネクタ 632"/>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4" name="公債費最大値テキスト"/>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5" name="直線コネクタ 634"/>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37760</xdr:rowOff>
    </xdr:from>
    <xdr:to>
      <xdr:col>85</xdr:col>
      <xdr:colOff>127000</xdr:colOff>
      <xdr:row>76</xdr:row>
      <xdr:rowOff>147816</xdr:rowOff>
    </xdr:to>
    <xdr:cxnSp macro="">
      <xdr:nvCxnSpPr>
        <xdr:cNvPr id="636" name="直線コネクタ 635"/>
        <xdr:cNvCxnSpPr/>
      </xdr:nvCxnSpPr>
      <xdr:spPr>
        <a:xfrm>
          <a:off x="15481300" y="13067960"/>
          <a:ext cx="838200" cy="11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7" name="公債費平均値テキスト"/>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8" name="フローチャート: 判断 637"/>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122882</xdr:rowOff>
    </xdr:from>
    <xdr:to>
      <xdr:col>81</xdr:col>
      <xdr:colOff>50800</xdr:colOff>
      <xdr:row>76</xdr:row>
      <xdr:rowOff>37760</xdr:rowOff>
    </xdr:to>
    <xdr:cxnSp macro="">
      <xdr:nvCxnSpPr>
        <xdr:cNvPr id="639" name="直線コネクタ 638"/>
        <xdr:cNvCxnSpPr/>
      </xdr:nvCxnSpPr>
      <xdr:spPr>
        <a:xfrm>
          <a:off x="14592300" y="12981632"/>
          <a:ext cx="889000" cy="8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0" name="フローチャート: 判断 639"/>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41" name="テキスト ボックス 640"/>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33417</xdr:rowOff>
    </xdr:from>
    <xdr:to>
      <xdr:col>76</xdr:col>
      <xdr:colOff>114300</xdr:colOff>
      <xdr:row>75</xdr:row>
      <xdr:rowOff>122882</xdr:rowOff>
    </xdr:to>
    <xdr:cxnSp macro="">
      <xdr:nvCxnSpPr>
        <xdr:cNvPr id="642" name="直線コネクタ 641"/>
        <xdr:cNvCxnSpPr/>
      </xdr:nvCxnSpPr>
      <xdr:spPr>
        <a:xfrm>
          <a:off x="13703300" y="12892167"/>
          <a:ext cx="889000" cy="8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3" name="フローチャート: 判断 642"/>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4" name="テキスト ボックス 643"/>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4320</xdr:rowOff>
    </xdr:from>
    <xdr:to>
      <xdr:col>71</xdr:col>
      <xdr:colOff>177800</xdr:colOff>
      <xdr:row>75</xdr:row>
      <xdr:rowOff>33417</xdr:rowOff>
    </xdr:to>
    <xdr:cxnSp macro="">
      <xdr:nvCxnSpPr>
        <xdr:cNvPr id="645" name="直線コネクタ 644"/>
        <xdr:cNvCxnSpPr/>
      </xdr:nvCxnSpPr>
      <xdr:spPr>
        <a:xfrm>
          <a:off x="12814300" y="12863070"/>
          <a:ext cx="8890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6" name="フローチャート: 判断 645"/>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7" name="テキスト ボックス 646"/>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8" name="フローチャート: 判断 647"/>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49" name="テキスト ボックス 648"/>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97016</xdr:rowOff>
    </xdr:from>
    <xdr:to>
      <xdr:col>85</xdr:col>
      <xdr:colOff>177800</xdr:colOff>
      <xdr:row>77</xdr:row>
      <xdr:rowOff>27166</xdr:rowOff>
    </xdr:to>
    <xdr:sp macro="" textlink="">
      <xdr:nvSpPr>
        <xdr:cNvPr id="655" name="楕円 654"/>
        <xdr:cNvSpPr/>
      </xdr:nvSpPr>
      <xdr:spPr>
        <a:xfrm>
          <a:off x="16268700" y="131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75443</xdr:rowOff>
    </xdr:from>
    <xdr:ext cx="534377" cy="259045"/>
    <xdr:sp macro="" textlink="">
      <xdr:nvSpPr>
        <xdr:cNvPr id="656" name="公債費該当値テキスト"/>
        <xdr:cNvSpPr txBox="1"/>
      </xdr:nvSpPr>
      <xdr:spPr>
        <a:xfrm>
          <a:off x="16370300" y="131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158410</xdr:rowOff>
    </xdr:from>
    <xdr:to>
      <xdr:col>81</xdr:col>
      <xdr:colOff>101600</xdr:colOff>
      <xdr:row>76</xdr:row>
      <xdr:rowOff>88560</xdr:rowOff>
    </xdr:to>
    <xdr:sp macro="" textlink="">
      <xdr:nvSpPr>
        <xdr:cNvPr id="657" name="楕円 656"/>
        <xdr:cNvSpPr/>
      </xdr:nvSpPr>
      <xdr:spPr>
        <a:xfrm>
          <a:off x="15430500" y="130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79687</xdr:rowOff>
    </xdr:from>
    <xdr:ext cx="534377" cy="259045"/>
    <xdr:sp macro="" textlink="">
      <xdr:nvSpPr>
        <xdr:cNvPr id="658" name="テキスト ボックス 657"/>
        <xdr:cNvSpPr txBox="1"/>
      </xdr:nvSpPr>
      <xdr:spPr>
        <a:xfrm>
          <a:off x="15214111" y="1310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72082</xdr:rowOff>
    </xdr:from>
    <xdr:to>
      <xdr:col>76</xdr:col>
      <xdr:colOff>165100</xdr:colOff>
      <xdr:row>76</xdr:row>
      <xdr:rowOff>2232</xdr:rowOff>
    </xdr:to>
    <xdr:sp macro="" textlink="">
      <xdr:nvSpPr>
        <xdr:cNvPr id="659" name="楕円 658"/>
        <xdr:cNvSpPr/>
      </xdr:nvSpPr>
      <xdr:spPr>
        <a:xfrm>
          <a:off x="14541500" y="129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18759</xdr:rowOff>
    </xdr:from>
    <xdr:ext cx="534377" cy="259045"/>
    <xdr:sp macro="" textlink="">
      <xdr:nvSpPr>
        <xdr:cNvPr id="660" name="テキスト ボックス 659"/>
        <xdr:cNvSpPr txBox="1"/>
      </xdr:nvSpPr>
      <xdr:spPr>
        <a:xfrm>
          <a:off x="14325111" y="1270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154067</xdr:rowOff>
    </xdr:from>
    <xdr:to>
      <xdr:col>72</xdr:col>
      <xdr:colOff>38100</xdr:colOff>
      <xdr:row>75</xdr:row>
      <xdr:rowOff>84217</xdr:rowOff>
    </xdr:to>
    <xdr:sp macro="" textlink="">
      <xdr:nvSpPr>
        <xdr:cNvPr id="661" name="楕円 660"/>
        <xdr:cNvSpPr/>
      </xdr:nvSpPr>
      <xdr:spPr>
        <a:xfrm>
          <a:off x="13652500" y="128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100744</xdr:rowOff>
    </xdr:from>
    <xdr:ext cx="534377" cy="259045"/>
    <xdr:sp macro="" textlink="">
      <xdr:nvSpPr>
        <xdr:cNvPr id="662" name="テキスト ボックス 661"/>
        <xdr:cNvSpPr txBox="1"/>
      </xdr:nvSpPr>
      <xdr:spPr>
        <a:xfrm>
          <a:off x="13436111" y="1261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124970</xdr:rowOff>
    </xdr:from>
    <xdr:to>
      <xdr:col>67</xdr:col>
      <xdr:colOff>101600</xdr:colOff>
      <xdr:row>75</xdr:row>
      <xdr:rowOff>55120</xdr:rowOff>
    </xdr:to>
    <xdr:sp macro="" textlink="">
      <xdr:nvSpPr>
        <xdr:cNvPr id="663" name="楕円 662"/>
        <xdr:cNvSpPr/>
      </xdr:nvSpPr>
      <xdr:spPr>
        <a:xfrm>
          <a:off x="12763500" y="1281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71647</xdr:rowOff>
    </xdr:from>
    <xdr:ext cx="534377" cy="259045"/>
    <xdr:sp macro="" textlink="">
      <xdr:nvSpPr>
        <xdr:cNvPr id="664" name="テキスト ボックス 663"/>
        <xdr:cNvSpPr txBox="1"/>
      </xdr:nvSpPr>
      <xdr:spPr>
        <a:xfrm>
          <a:off x="12547111" y="1258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8" name="直線コネクタ 687"/>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9" name="積立金最小値テキスト"/>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0" name="直線コネクタ 689"/>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1" name="積立金最大値テキスト"/>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2" name="直線コネクタ 691"/>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47098</xdr:rowOff>
    </xdr:from>
    <xdr:to>
      <xdr:col>85</xdr:col>
      <xdr:colOff>127000</xdr:colOff>
      <xdr:row>97</xdr:row>
      <xdr:rowOff>118211</xdr:rowOff>
    </xdr:to>
    <xdr:cxnSp macro="">
      <xdr:nvCxnSpPr>
        <xdr:cNvPr id="693" name="直線コネクタ 692"/>
        <xdr:cNvCxnSpPr/>
      </xdr:nvCxnSpPr>
      <xdr:spPr>
        <a:xfrm flipV="1">
          <a:off x="15481300" y="16506298"/>
          <a:ext cx="838200" cy="24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148956</xdr:rowOff>
    </xdr:from>
    <xdr:ext cx="534377" cy="259045"/>
    <xdr:sp macro="" textlink="">
      <xdr:nvSpPr>
        <xdr:cNvPr id="694" name="積立金平均値テキスト"/>
        <xdr:cNvSpPr txBox="1"/>
      </xdr:nvSpPr>
      <xdr:spPr>
        <a:xfrm>
          <a:off x="16370300" y="16436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5" name="フローチャート: 判断 694"/>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43707</xdr:rowOff>
    </xdr:from>
    <xdr:to>
      <xdr:col>81</xdr:col>
      <xdr:colOff>50800</xdr:colOff>
      <xdr:row>97</xdr:row>
      <xdr:rowOff>118211</xdr:rowOff>
    </xdr:to>
    <xdr:cxnSp macro="">
      <xdr:nvCxnSpPr>
        <xdr:cNvPr id="696" name="直線コネクタ 695"/>
        <xdr:cNvCxnSpPr/>
      </xdr:nvCxnSpPr>
      <xdr:spPr>
        <a:xfrm>
          <a:off x="14592300" y="16674357"/>
          <a:ext cx="889000" cy="7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7" name="フローチャート: 判断 696"/>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8" name="テキスト ボックス 697"/>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43707</xdr:rowOff>
    </xdr:from>
    <xdr:to>
      <xdr:col>76</xdr:col>
      <xdr:colOff>114300</xdr:colOff>
      <xdr:row>97</xdr:row>
      <xdr:rowOff>47003</xdr:rowOff>
    </xdr:to>
    <xdr:cxnSp macro="">
      <xdr:nvCxnSpPr>
        <xdr:cNvPr id="699" name="直線コネクタ 698"/>
        <xdr:cNvCxnSpPr/>
      </xdr:nvCxnSpPr>
      <xdr:spPr>
        <a:xfrm flipV="1">
          <a:off x="13703300" y="16674357"/>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700" name="フローチャート: 判断 699"/>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127810</xdr:rowOff>
    </xdr:from>
    <xdr:ext cx="534377" cy="259045"/>
    <xdr:sp macro="" textlink="">
      <xdr:nvSpPr>
        <xdr:cNvPr id="701" name="テキスト ボックス 700"/>
        <xdr:cNvSpPr txBox="1"/>
      </xdr:nvSpPr>
      <xdr:spPr>
        <a:xfrm>
          <a:off x="14325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127012</xdr:rowOff>
    </xdr:from>
    <xdr:to>
      <xdr:col>71</xdr:col>
      <xdr:colOff>177800</xdr:colOff>
      <xdr:row>97</xdr:row>
      <xdr:rowOff>47003</xdr:rowOff>
    </xdr:to>
    <xdr:cxnSp macro="">
      <xdr:nvCxnSpPr>
        <xdr:cNvPr id="702" name="直線コネクタ 701"/>
        <xdr:cNvCxnSpPr/>
      </xdr:nvCxnSpPr>
      <xdr:spPr>
        <a:xfrm>
          <a:off x="12814300" y="1658621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3" name="フローチャート: 判断 702"/>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152309</xdr:rowOff>
    </xdr:from>
    <xdr:ext cx="534377" cy="259045"/>
    <xdr:sp macro="" textlink="">
      <xdr:nvSpPr>
        <xdr:cNvPr id="704" name="テキスト ボックス 703"/>
        <xdr:cNvSpPr txBox="1"/>
      </xdr:nvSpPr>
      <xdr:spPr>
        <a:xfrm>
          <a:off x="13436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5" name="フローチャート: 判断 704"/>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146214</xdr:rowOff>
    </xdr:from>
    <xdr:ext cx="534377" cy="259045"/>
    <xdr:sp macro="" textlink="">
      <xdr:nvSpPr>
        <xdr:cNvPr id="706" name="テキスト ボックス 705"/>
        <xdr:cNvSpPr txBox="1"/>
      </xdr:nvSpPr>
      <xdr:spPr>
        <a:xfrm>
          <a:off x="12547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167748</xdr:rowOff>
    </xdr:from>
    <xdr:to>
      <xdr:col>85</xdr:col>
      <xdr:colOff>177800</xdr:colOff>
      <xdr:row>96</xdr:row>
      <xdr:rowOff>97898</xdr:rowOff>
    </xdr:to>
    <xdr:sp macro="" textlink="">
      <xdr:nvSpPr>
        <xdr:cNvPr id="712" name="楕円 711"/>
        <xdr:cNvSpPr/>
      </xdr:nvSpPr>
      <xdr:spPr>
        <a:xfrm>
          <a:off x="16268700" y="164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19175</xdr:rowOff>
    </xdr:from>
    <xdr:ext cx="534377" cy="259045"/>
    <xdr:sp macro="" textlink="">
      <xdr:nvSpPr>
        <xdr:cNvPr id="713" name="積立金該当値テキスト"/>
        <xdr:cNvSpPr txBox="1"/>
      </xdr:nvSpPr>
      <xdr:spPr>
        <a:xfrm>
          <a:off x="16370300" y="1630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67411</xdr:rowOff>
    </xdr:from>
    <xdr:to>
      <xdr:col>81</xdr:col>
      <xdr:colOff>101600</xdr:colOff>
      <xdr:row>97</xdr:row>
      <xdr:rowOff>169011</xdr:rowOff>
    </xdr:to>
    <xdr:sp macro="" textlink="">
      <xdr:nvSpPr>
        <xdr:cNvPr id="714" name="楕円 713"/>
        <xdr:cNvSpPr/>
      </xdr:nvSpPr>
      <xdr:spPr>
        <a:xfrm>
          <a:off x="15430500" y="166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160138</xdr:rowOff>
    </xdr:from>
    <xdr:ext cx="534377" cy="259045"/>
    <xdr:sp macro="" textlink="">
      <xdr:nvSpPr>
        <xdr:cNvPr id="715" name="テキスト ボックス 714"/>
        <xdr:cNvSpPr txBox="1"/>
      </xdr:nvSpPr>
      <xdr:spPr>
        <a:xfrm>
          <a:off x="15214111" y="1679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164357</xdr:rowOff>
    </xdr:from>
    <xdr:to>
      <xdr:col>76</xdr:col>
      <xdr:colOff>165100</xdr:colOff>
      <xdr:row>97</xdr:row>
      <xdr:rowOff>94507</xdr:rowOff>
    </xdr:to>
    <xdr:sp macro="" textlink="">
      <xdr:nvSpPr>
        <xdr:cNvPr id="716" name="楕円 715"/>
        <xdr:cNvSpPr/>
      </xdr:nvSpPr>
      <xdr:spPr>
        <a:xfrm>
          <a:off x="14541500" y="166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111034</xdr:rowOff>
    </xdr:from>
    <xdr:ext cx="534377" cy="259045"/>
    <xdr:sp macro="" textlink="">
      <xdr:nvSpPr>
        <xdr:cNvPr id="717" name="テキスト ボックス 716"/>
        <xdr:cNvSpPr txBox="1"/>
      </xdr:nvSpPr>
      <xdr:spPr>
        <a:xfrm>
          <a:off x="14325111" y="1639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167653</xdr:rowOff>
    </xdr:from>
    <xdr:to>
      <xdr:col>72</xdr:col>
      <xdr:colOff>38100</xdr:colOff>
      <xdr:row>97</xdr:row>
      <xdr:rowOff>97803</xdr:rowOff>
    </xdr:to>
    <xdr:sp macro="" textlink="">
      <xdr:nvSpPr>
        <xdr:cNvPr id="718" name="楕円 717"/>
        <xdr:cNvSpPr/>
      </xdr:nvSpPr>
      <xdr:spPr>
        <a:xfrm>
          <a:off x="13652500" y="166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114330</xdr:rowOff>
    </xdr:from>
    <xdr:ext cx="534377" cy="259045"/>
    <xdr:sp macro="" textlink="">
      <xdr:nvSpPr>
        <xdr:cNvPr id="719" name="テキスト ボックス 718"/>
        <xdr:cNvSpPr txBox="1"/>
      </xdr:nvSpPr>
      <xdr:spPr>
        <a:xfrm>
          <a:off x="13436111" y="164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76212</xdr:rowOff>
    </xdr:from>
    <xdr:to>
      <xdr:col>67</xdr:col>
      <xdr:colOff>101600</xdr:colOff>
      <xdr:row>97</xdr:row>
      <xdr:rowOff>6362</xdr:rowOff>
    </xdr:to>
    <xdr:sp macro="" textlink="">
      <xdr:nvSpPr>
        <xdr:cNvPr id="720" name="楕円 719"/>
        <xdr:cNvSpPr/>
      </xdr:nvSpPr>
      <xdr:spPr>
        <a:xfrm>
          <a:off x="12763500" y="165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22889</xdr:rowOff>
    </xdr:from>
    <xdr:ext cx="534377" cy="259045"/>
    <xdr:sp macro="" textlink="">
      <xdr:nvSpPr>
        <xdr:cNvPr id="721" name="テキスト ボックス 720"/>
        <xdr:cNvSpPr txBox="1"/>
      </xdr:nvSpPr>
      <xdr:spPr>
        <a:xfrm>
          <a:off x="12547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1" name="直線コネクタ 740"/>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4" name="投資及び出資金最大値テキスト"/>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5" name="直線コネクタ 744"/>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31343</xdr:rowOff>
    </xdr:from>
    <xdr:to>
      <xdr:col>116</xdr:col>
      <xdr:colOff>63500</xdr:colOff>
      <xdr:row>34</xdr:row>
      <xdr:rowOff>140443</xdr:rowOff>
    </xdr:to>
    <xdr:cxnSp macro="">
      <xdr:nvCxnSpPr>
        <xdr:cNvPr id="746" name="直線コネクタ 745"/>
        <xdr:cNvCxnSpPr/>
      </xdr:nvCxnSpPr>
      <xdr:spPr>
        <a:xfrm flipV="1">
          <a:off x="21323300" y="5860643"/>
          <a:ext cx="838200" cy="10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20350</xdr:rowOff>
    </xdr:from>
    <xdr:ext cx="469744" cy="259045"/>
    <xdr:sp macro="" textlink="">
      <xdr:nvSpPr>
        <xdr:cNvPr id="747" name="投資及び出資金平均値テキスト"/>
        <xdr:cNvSpPr txBox="1"/>
      </xdr:nvSpPr>
      <xdr:spPr>
        <a:xfrm>
          <a:off x="22212300" y="6192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8" name="フローチャート: 判断 747"/>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81807</xdr:rowOff>
    </xdr:from>
    <xdr:to>
      <xdr:col>111</xdr:col>
      <xdr:colOff>177800</xdr:colOff>
      <xdr:row>34</xdr:row>
      <xdr:rowOff>140443</xdr:rowOff>
    </xdr:to>
    <xdr:cxnSp macro="">
      <xdr:nvCxnSpPr>
        <xdr:cNvPr id="749" name="直線コネクタ 748"/>
        <xdr:cNvCxnSpPr/>
      </xdr:nvCxnSpPr>
      <xdr:spPr>
        <a:xfrm>
          <a:off x="20434300" y="5911107"/>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0" name="フローチャート: 判断 749"/>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108418</xdr:rowOff>
    </xdr:from>
    <xdr:ext cx="469744" cy="259045"/>
    <xdr:sp macro="" textlink="">
      <xdr:nvSpPr>
        <xdr:cNvPr id="751" name="テキスト ボックス 750"/>
        <xdr:cNvSpPr txBox="1"/>
      </xdr:nvSpPr>
      <xdr:spPr>
        <a:xfrm>
          <a:off x="21088428" y="628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81807</xdr:rowOff>
    </xdr:from>
    <xdr:to>
      <xdr:col>107</xdr:col>
      <xdr:colOff>50800</xdr:colOff>
      <xdr:row>37</xdr:row>
      <xdr:rowOff>95009</xdr:rowOff>
    </xdr:to>
    <xdr:cxnSp macro="">
      <xdr:nvCxnSpPr>
        <xdr:cNvPr id="752" name="直線コネクタ 751"/>
        <xdr:cNvCxnSpPr/>
      </xdr:nvCxnSpPr>
      <xdr:spPr>
        <a:xfrm flipV="1">
          <a:off x="19545300" y="5911107"/>
          <a:ext cx="889000" cy="5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3" name="フローチャート: 判断 752"/>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9263</xdr:rowOff>
    </xdr:from>
    <xdr:ext cx="469744" cy="259045"/>
    <xdr:sp macro="" textlink="">
      <xdr:nvSpPr>
        <xdr:cNvPr id="754" name="テキスト ボックス 753"/>
        <xdr:cNvSpPr txBox="1"/>
      </xdr:nvSpPr>
      <xdr:spPr>
        <a:xfrm>
          <a:off x="20199428" y="63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23514</xdr:rowOff>
    </xdr:from>
    <xdr:to>
      <xdr:col>102</xdr:col>
      <xdr:colOff>114300</xdr:colOff>
      <xdr:row>37</xdr:row>
      <xdr:rowOff>95009</xdr:rowOff>
    </xdr:to>
    <xdr:cxnSp macro="">
      <xdr:nvCxnSpPr>
        <xdr:cNvPr id="755" name="直線コネクタ 754"/>
        <xdr:cNvCxnSpPr/>
      </xdr:nvCxnSpPr>
      <xdr:spPr>
        <a:xfrm>
          <a:off x="18656300" y="6367164"/>
          <a:ext cx="889000" cy="7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6" name="フローチャート: 判断 755"/>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7" name="テキスト ボックス 756"/>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8" name="フローチャート: 判断 757"/>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121105</xdr:rowOff>
    </xdr:from>
    <xdr:ext cx="469744" cy="259045"/>
    <xdr:sp macro="" textlink="">
      <xdr:nvSpPr>
        <xdr:cNvPr id="759" name="テキスト ボックス 758"/>
        <xdr:cNvSpPr txBox="1"/>
      </xdr:nvSpPr>
      <xdr:spPr>
        <a:xfrm>
          <a:off x="18421428" y="646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151993</xdr:rowOff>
    </xdr:from>
    <xdr:to>
      <xdr:col>116</xdr:col>
      <xdr:colOff>114300</xdr:colOff>
      <xdr:row>34</xdr:row>
      <xdr:rowOff>82143</xdr:rowOff>
    </xdr:to>
    <xdr:sp macro="" textlink="">
      <xdr:nvSpPr>
        <xdr:cNvPr id="765" name="楕円 764"/>
        <xdr:cNvSpPr/>
      </xdr:nvSpPr>
      <xdr:spPr>
        <a:xfrm>
          <a:off x="22110700" y="58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3420</xdr:rowOff>
    </xdr:from>
    <xdr:ext cx="534377" cy="259045"/>
    <xdr:sp macro="" textlink="">
      <xdr:nvSpPr>
        <xdr:cNvPr id="766" name="投資及び出資金該当値テキスト"/>
        <xdr:cNvSpPr txBox="1"/>
      </xdr:nvSpPr>
      <xdr:spPr>
        <a:xfrm>
          <a:off x="22212300" y="56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89643</xdr:rowOff>
    </xdr:from>
    <xdr:to>
      <xdr:col>112</xdr:col>
      <xdr:colOff>38100</xdr:colOff>
      <xdr:row>35</xdr:row>
      <xdr:rowOff>19793</xdr:rowOff>
    </xdr:to>
    <xdr:sp macro="" textlink="">
      <xdr:nvSpPr>
        <xdr:cNvPr id="767" name="楕円 766"/>
        <xdr:cNvSpPr/>
      </xdr:nvSpPr>
      <xdr:spPr>
        <a:xfrm>
          <a:off x="21272500" y="591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36320</xdr:rowOff>
    </xdr:from>
    <xdr:ext cx="469744" cy="259045"/>
    <xdr:sp macro="" textlink="">
      <xdr:nvSpPr>
        <xdr:cNvPr id="768" name="テキスト ボックス 767"/>
        <xdr:cNvSpPr txBox="1"/>
      </xdr:nvSpPr>
      <xdr:spPr>
        <a:xfrm>
          <a:off x="21088428" y="569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31007</xdr:rowOff>
    </xdr:from>
    <xdr:to>
      <xdr:col>107</xdr:col>
      <xdr:colOff>101600</xdr:colOff>
      <xdr:row>34</xdr:row>
      <xdr:rowOff>132607</xdr:rowOff>
    </xdr:to>
    <xdr:sp macro="" textlink="">
      <xdr:nvSpPr>
        <xdr:cNvPr id="769" name="楕円 768"/>
        <xdr:cNvSpPr/>
      </xdr:nvSpPr>
      <xdr:spPr>
        <a:xfrm>
          <a:off x="20383500" y="58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149134</xdr:rowOff>
    </xdr:from>
    <xdr:ext cx="534377" cy="259045"/>
    <xdr:sp macro="" textlink="">
      <xdr:nvSpPr>
        <xdr:cNvPr id="770" name="テキスト ボックス 769"/>
        <xdr:cNvSpPr txBox="1"/>
      </xdr:nvSpPr>
      <xdr:spPr>
        <a:xfrm>
          <a:off x="20167111" y="563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44209</xdr:rowOff>
    </xdr:from>
    <xdr:to>
      <xdr:col>102</xdr:col>
      <xdr:colOff>165100</xdr:colOff>
      <xdr:row>37</xdr:row>
      <xdr:rowOff>145809</xdr:rowOff>
    </xdr:to>
    <xdr:sp macro="" textlink="">
      <xdr:nvSpPr>
        <xdr:cNvPr id="771" name="楕円 770"/>
        <xdr:cNvSpPr/>
      </xdr:nvSpPr>
      <xdr:spPr>
        <a:xfrm>
          <a:off x="19494500" y="63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136936</xdr:rowOff>
    </xdr:from>
    <xdr:ext cx="469744" cy="259045"/>
    <xdr:sp macro="" textlink="">
      <xdr:nvSpPr>
        <xdr:cNvPr id="772" name="テキスト ボックス 771"/>
        <xdr:cNvSpPr txBox="1"/>
      </xdr:nvSpPr>
      <xdr:spPr>
        <a:xfrm>
          <a:off x="19310428" y="648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144164</xdr:rowOff>
    </xdr:from>
    <xdr:to>
      <xdr:col>98</xdr:col>
      <xdr:colOff>38100</xdr:colOff>
      <xdr:row>37</xdr:row>
      <xdr:rowOff>74314</xdr:rowOff>
    </xdr:to>
    <xdr:sp macro="" textlink="">
      <xdr:nvSpPr>
        <xdr:cNvPr id="773" name="楕円 772"/>
        <xdr:cNvSpPr/>
      </xdr:nvSpPr>
      <xdr:spPr>
        <a:xfrm>
          <a:off x="18605500" y="63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90841</xdr:rowOff>
    </xdr:from>
    <xdr:ext cx="469744" cy="259045"/>
    <xdr:sp macro="" textlink="">
      <xdr:nvSpPr>
        <xdr:cNvPr id="774" name="テキスト ボックス 773"/>
        <xdr:cNvSpPr txBox="1"/>
      </xdr:nvSpPr>
      <xdr:spPr>
        <a:xfrm>
          <a:off x="18421428" y="609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6" name="直線コネクタ 795"/>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9" name="貸付金最大値テキスト"/>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0" name="直線コネクタ 799"/>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2" name="貸付金平均値テキスト"/>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3" name="フローチャート: 判断 802"/>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5" name="フローチャート: 判断 804"/>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6" name="テキスト ボックス 805"/>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8" name="フローチャート: 判断 807"/>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9" name="テキスト ボックス 808"/>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1" name="フローチャート: 判断 810"/>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12" name="テキスト ボックス 811"/>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3" name="フローチャート: 判断 812"/>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4" name="テキスト ボックス 813"/>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3" name="テキスト ボックス 82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7" name="テキスト ボックス 82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4" name="直線コネクタ 853"/>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5" name="繰出金最小値テキスト"/>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6" name="直線コネクタ 855"/>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7" name="繰出金最大値テキスト"/>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8" name="直線コネクタ 857"/>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71882</xdr:rowOff>
    </xdr:from>
    <xdr:to>
      <xdr:col>116</xdr:col>
      <xdr:colOff>63500</xdr:colOff>
      <xdr:row>75</xdr:row>
      <xdr:rowOff>73711</xdr:rowOff>
    </xdr:to>
    <xdr:cxnSp macro="">
      <xdr:nvCxnSpPr>
        <xdr:cNvPr id="859" name="直線コネクタ 858"/>
        <xdr:cNvCxnSpPr/>
      </xdr:nvCxnSpPr>
      <xdr:spPr>
        <a:xfrm flipV="1">
          <a:off x="21323300" y="1293063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60" name="繰出金平均値テキスト"/>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1" name="フローチャート: 判断 860"/>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73711</xdr:rowOff>
    </xdr:from>
    <xdr:to>
      <xdr:col>111</xdr:col>
      <xdr:colOff>177800</xdr:colOff>
      <xdr:row>75</xdr:row>
      <xdr:rowOff>95314</xdr:rowOff>
    </xdr:to>
    <xdr:cxnSp macro="">
      <xdr:nvCxnSpPr>
        <xdr:cNvPr id="862" name="直線コネクタ 861"/>
        <xdr:cNvCxnSpPr/>
      </xdr:nvCxnSpPr>
      <xdr:spPr>
        <a:xfrm flipV="1">
          <a:off x="20434300" y="12932461"/>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3" name="フローチャート: 判断 862"/>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4" name="テキスト ボックス 863"/>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9551</xdr:rowOff>
    </xdr:from>
    <xdr:to>
      <xdr:col>107</xdr:col>
      <xdr:colOff>50800</xdr:colOff>
      <xdr:row>75</xdr:row>
      <xdr:rowOff>95314</xdr:rowOff>
    </xdr:to>
    <xdr:cxnSp macro="">
      <xdr:nvCxnSpPr>
        <xdr:cNvPr id="865" name="直線コネクタ 864"/>
        <xdr:cNvCxnSpPr/>
      </xdr:nvCxnSpPr>
      <xdr:spPr>
        <a:xfrm>
          <a:off x="19545300" y="12525401"/>
          <a:ext cx="889000" cy="42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6" name="フローチャート: 判断 865"/>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7" name="テキスト ボックス 866"/>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9551</xdr:rowOff>
    </xdr:from>
    <xdr:to>
      <xdr:col>102</xdr:col>
      <xdr:colOff>114300</xdr:colOff>
      <xdr:row>73</xdr:row>
      <xdr:rowOff>101105</xdr:rowOff>
    </xdr:to>
    <xdr:cxnSp macro="">
      <xdr:nvCxnSpPr>
        <xdr:cNvPr id="868" name="直線コネクタ 867"/>
        <xdr:cNvCxnSpPr/>
      </xdr:nvCxnSpPr>
      <xdr:spPr>
        <a:xfrm flipV="1">
          <a:off x="18656300" y="12525401"/>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9" name="フローチャート: 判断 868"/>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65041</xdr:rowOff>
    </xdr:from>
    <xdr:ext cx="534377" cy="259045"/>
    <xdr:sp macro="" textlink="">
      <xdr:nvSpPr>
        <xdr:cNvPr id="870" name="テキスト ボックス 869"/>
        <xdr:cNvSpPr txBox="1"/>
      </xdr:nvSpPr>
      <xdr:spPr>
        <a:xfrm>
          <a:off x="19278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1" name="フローチャート: 判断 870"/>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60241</xdr:rowOff>
    </xdr:from>
    <xdr:ext cx="534377" cy="259045"/>
    <xdr:sp macro="" textlink="">
      <xdr:nvSpPr>
        <xdr:cNvPr id="872" name="テキスト ボックス 871"/>
        <xdr:cNvSpPr txBox="1"/>
      </xdr:nvSpPr>
      <xdr:spPr>
        <a:xfrm>
          <a:off x="18389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78" name="楕円 877"/>
        <xdr:cNvSpPr/>
      </xdr:nvSpPr>
      <xdr:spPr>
        <a:xfrm>
          <a:off x="22110700" y="128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43959</xdr:rowOff>
    </xdr:from>
    <xdr:ext cx="534377" cy="259045"/>
    <xdr:sp macro="" textlink="">
      <xdr:nvSpPr>
        <xdr:cNvPr id="879" name="繰出金該当値テキスト"/>
        <xdr:cNvSpPr txBox="1"/>
      </xdr:nvSpPr>
      <xdr:spPr>
        <a:xfrm>
          <a:off x="22212300" y="1273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22911</xdr:rowOff>
    </xdr:from>
    <xdr:to>
      <xdr:col>112</xdr:col>
      <xdr:colOff>38100</xdr:colOff>
      <xdr:row>75</xdr:row>
      <xdr:rowOff>124511</xdr:rowOff>
    </xdr:to>
    <xdr:sp macro="" textlink="">
      <xdr:nvSpPr>
        <xdr:cNvPr id="880" name="楕円 879"/>
        <xdr:cNvSpPr/>
      </xdr:nvSpPr>
      <xdr:spPr>
        <a:xfrm>
          <a:off x="21272500" y="128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141038</xdr:rowOff>
    </xdr:from>
    <xdr:ext cx="534377" cy="259045"/>
    <xdr:sp macro="" textlink="">
      <xdr:nvSpPr>
        <xdr:cNvPr id="881" name="テキスト ボックス 880"/>
        <xdr:cNvSpPr txBox="1"/>
      </xdr:nvSpPr>
      <xdr:spPr>
        <a:xfrm>
          <a:off x="21056111" y="126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44514</xdr:rowOff>
    </xdr:from>
    <xdr:to>
      <xdr:col>107</xdr:col>
      <xdr:colOff>101600</xdr:colOff>
      <xdr:row>75</xdr:row>
      <xdr:rowOff>146114</xdr:rowOff>
    </xdr:to>
    <xdr:sp macro="" textlink="">
      <xdr:nvSpPr>
        <xdr:cNvPr id="882" name="楕円 881"/>
        <xdr:cNvSpPr/>
      </xdr:nvSpPr>
      <xdr:spPr>
        <a:xfrm>
          <a:off x="20383500" y="129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162641</xdr:rowOff>
    </xdr:from>
    <xdr:ext cx="534377" cy="259045"/>
    <xdr:sp macro="" textlink="">
      <xdr:nvSpPr>
        <xdr:cNvPr id="883" name="テキスト ボックス 882"/>
        <xdr:cNvSpPr txBox="1"/>
      </xdr:nvSpPr>
      <xdr:spPr>
        <a:xfrm>
          <a:off x="20167111" y="1267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130201</xdr:rowOff>
    </xdr:from>
    <xdr:to>
      <xdr:col>102</xdr:col>
      <xdr:colOff>165100</xdr:colOff>
      <xdr:row>73</xdr:row>
      <xdr:rowOff>60351</xdr:rowOff>
    </xdr:to>
    <xdr:sp macro="" textlink="">
      <xdr:nvSpPr>
        <xdr:cNvPr id="884" name="楕円 883"/>
        <xdr:cNvSpPr/>
      </xdr:nvSpPr>
      <xdr:spPr>
        <a:xfrm>
          <a:off x="19494500" y="124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76878</xdr:rowOff>
    </xdr:from>
    <xdr:ext cx="534377" cy="259045"/>
    <xdr:sp macro="" textlink="">
      <xdr:nvSpPr>
        <xdr:cNvPr id="885" name="テキスト ボックス 884"/>
        <xdr:cNvSpPr txBox="1"/>
      </xdr:nvSpPr>
      <xdr:spPr>
        <a:xfrm>
          <a:off x="19278111" y="122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50305</xdr:rowOff>
    </xdr:from>
    <xdr:to>
      <xdr:col>98</xdr:col>
      <xdr:colOff>38100</xdr:colOff>
      <xdr:row>73</xdr:row>
      <xdr:rowOff>151905</xdr:rowOff>
    </xdr:to>
    <xdr:sp macro="" textlink="">
      <xdr:nvSpPr>
        <xdr:cNvPr id="886" name="楕円 885"/>
        <xdr:cNvSpPr/>
      </xdr:nvSpPr>
      <xdr:spPr>
        <a:xfrm>
          <a:off x="18605500" y="125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168432</xdr:rowOff>
    </xdr:from>
    <xdr:ext cx="534377" cy="259045"/>
    <xdr:sp macro="" textlink="">
      <xdr:nvSpPr>
        <xdr:cNvPr id="887" name="テキスト ボックス 886"/>
        <xdr:cNvSpPr txBox="1"/>
      </xdr:nvSpPr>
      <xdr:spPr>
        <a:xfrm>
          <a:off x="18389111" y="1234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物件費は、類似団体平均を下回っているが、ふるさとまちづくり寄付金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特産品等贈呈事業委託料や市民公園管理運営委託料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などにより増加し、住民一人当たり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79,169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水道事業会計補助金の減などにより経費は減少したものの、分母となる人口が減少したため、住民一人当たりのコストは増加し、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79,484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普通建設事業費は、類似団体平均を下回っているが、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小学校施設長寿命化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事業などにより増加し、住民一人当たり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48,885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公債費は、類似団体平均を下回っており、市債の償還が進んだことにより、定期償還額が減少し、住民一人当たり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48,503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lang="ja-JP" altLang="en-US" sz="1100">
              <a:effectLst/>
              <a:latin typeface="ＭＳ ゴシック" panose="020B0609070205080204" pitchFamily="49" charset="-128"/>
              <a:ea typeface="ＭＳ ゴシック" panose="020B0609070205080204" pitchFamily="49" charset="-128"/>
            </a:rPr>
            <a:t>投資及び出資金は、類似団体平均を上回っており、下水道事業会計出資金などが増加し、住民一人当たり</a:t>
          </a:r>
          <a:r>
            <a:rPr lang="en-US" altLang="ja-JP" sz="1100">
              <a:effectLst/>
              <a:latin typeface="ＭＳ ゴシック" panose="020B0609070205080204" pitchFamily="49" charset="-128"/>
              <a:ea typeface="ＭＳ ゴシック" panose="020B0609070205080204" pitchFamily="49" charset="-128"/>
            </a:rPr>
            <a:t>11,896</a:t>
          </a:r>
          <a:r>
            <a:rPr lang="ja-JP" altLang="en-US" sz="1100">
              <a:effectLst/>
              <a:latin typeface="ＭＳ ゴシック" panose="020B0609070205080204" pitchFamily="49" charset="-128"/>
              <a:ea typeface="ＭＳ ゴシック" panose="020B0609070205080204" pitchFamily="49" charset="-128"/>
            </a:rPr>
            <a:t>円となった。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金は、類似団体平均を上回って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財政調整基金積立金や地域振興基金積立金、減債基金積立金など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26,861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59,981
59,554
228.21
33,433,239
31,893,017
1,044,779
17,892,894
23,797,102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78359</xdr:rowOff>
    </xdr:from>
    <xdr:to>
      <xdr:col>24</xdr:col>
      <xdr:colOff>63500</xdr:colOff>
      <xdr:row>35</xdr:row>
      <xdr:rowOff>133604</xdr:rowOff>
    </xdr:to>
    <xdr:cxnSp macro="">
      <xdr:nvCxnSpPr>
        <xdr:cNvPr id="61" name="直線コネクタ 60"/>
        <xdr:cNvCxnSpPr/>
      </xdr:nvCxnSpPr>
      <xdr:spPr>
        <a:xfrm>
          <a:off x="3797300" y="6079109"/>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78359</xdr:rowOff>
    </xdr:from>
    <xdr:to>
      <xdr:col>19</xdr:col>
      <xdr:colOff>177800</xdr:colOff>
      <xdr:row>35</xdr:row>
      <xdr:rowOff>78740</xdr:rowOff>
    </xdr:to>
    <xdr:cxnSp macro="">
      <xdr:nvCxnSpPr>
        <xdr:cNvPr id="64" name="直線コネクタ 63"/>
        <xdr:cNvCxnSpPr/>
      </xdr:nvCxnSpPr>
      <xdr:spPr>
        <a:xfrm flipV="1">
          <a:off x="2908300" y="607910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28829</xdr:rowOff>
    </xdr:from>
    <xdr:to>
      <xdr:col>15</xdr:col>
      <xdr:colOff>50800</xdr:colOff>
      <xdr:row>35</xdr:row>
      <xdr:rowOff>78740</xdr:rowOff>
    </xdr:to>
    <xdr:cxnSp macro="">
      <xdr:nvCxnSpPr>
        <xdr:cNvPr id="67" name="直線コネクタ 66"/>
        <xdr:cNvCxnSpPr/>
      </xdr:nvCxnSpPr>
      <xdr:spPr>
        <a:xfrm>
          <a:off x="2019300" y="6029579"/>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28829</xdr:rowOff>
    </xdr:from>
    <xdr:to>
      <xdr:col>10</xdr:col>
      <xdr:colOff>114300</xdr:colOff>
      <xdr:row>35</xdr:row>
      <xdr:rowOff>37592</xdr:rowOff>
    </xdr:to>
    <xdr:cxnSp macro="">
      <xdr:nvCxnSpPr>
        <xdr:cNvPr id="70" name="直線コネクタ 69"/>
        <xdr:cNvCxnSpPr/>
      </xdr:nvCxnSpPr>
      <xdr:spPr>
        <a:xfrm flipV="1">
          <a:off x="1130300" y="602957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33799</xdr:rowOff>
    </xdr:from>
    <xdr:ext cx="469744" cy="259045"/>
    <xdr:sp macro="" textlink="">
      <xdr:nvSpPr>
        <xdr:cNvPr id="72" name="テキスト ボックス 71"/>
        <xdr:cNvSpPr txBox="1"/>
      </xdr:nvSpPr>
      <xdr:spPr>
        <a:xfrm>
          <a:off x="1784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74" name="テキスト ボックス 73"/>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82804</xdr:rowOff>
    </xdr:from>
    <xdr:to>
      <xdr:col>24</xdr:col>
      <xdr:colOff>114300</xdr:colOff>
      <xdr:row>36</xdr:row>
      <xdr:rowOff>12954</xdr:rowOff>
    </xdr:to>
    <xdr:sp macro="" textlink="">
      <xdr:nvSpPr>
        <xdr:cNvPr id="80" name="楕円 79"/>
        <xdr:cNvSpPr/>
      </xdr:nvSpPr>
      <xdr:spPr>
        <a:xfrm>
          <a:off x="45847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105681</xdr:rowOff>
    </xdr:from>
    <xdr:ext cx="469744" cy="259045"/>
    <xdr:sp macro="" textlink="">
      <xdr:nvSpPr>
        <xdr:cNvPr id="81" name="議会費該当値テキスト"/>
        <xdr:cNvSpPr txBox="1"/>
      </xdr:nvSpPr>
      <xdr:spPr>
        <a:xfrm>
          <a:off x="4686300"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27559</xdr:rowOff>
    </xdr:from>
    <xdr:to>
      <xdr:col>20</xdr:col>
      <xdr:colOff>38100</xdr:colOff>
      <xdr:row>35</xdr:row>
      <xdr:rowOff>129159</xdr:rowOff>
    </xdr:to>
    <xdr:sp macro="" textlink="">
      <xdr:nvSpPr>
        <xdr:cNvPr id="82" name="楕円 81"/>
        <xdr:cNvSpPr/>
      </xdr:nvSpPr>
      <xdr:spPr>
        <a:xfrm>
          <a:off x="3746500" y="60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145686</xdr:rowOff>
    </xdr:from>
    <xdr:ext cx="469744" cy="259045"/>
    <xdr:sp macro="" textlink="">
      <xdr:nvSpPr>
        <xdr:cNvPr id="83" name="テキスト ボックス 82"/>
        <xdr:cNvSpPr txBox="1"/>
      </xdr:nvSpPr>
      <xdr:spPr>
        <a:xfrm>
          <a:off x="3562428" y="580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27940</xdr:rowOff>
    </xdr:from>
    <xdr:to>
      <xdr:col>15</xdr:col>
      <xdr:colOff>101600</xdr:colOff>
      <xdr:row>35</xdr:row>
      <xdr:rowOff>129540</xdr:rowOff>
    </xdr:to>
    <xdr:sp macro="" textlink="">
      <xdr:nvSpPr>
        <xdr:cNvPr id="84" name="楕円 83"/>
        <xdr:cNvSpPr/>
      </xdr:nvSpPr>
      <xdr:spPr>
        <a:xfrm>
          <a:off x="2857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146067</xdr:rowOff>
    </xdr:from>
    <xdr:ext cx="469744" cy="259045"/>
    <xdr:sp macro="" textlink="">
      <xdr:nvSpPr>
        <xdr:cNvPr id="85" name="テキスト ボックス 84"/>
        <xdr:cNvSpPr txBox="1"/>
      </xdr:nvSpPr>
      <xdr:spPr>
        <a:xfrm>
          <a:off x="2673428" y="580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149479</xdr:rowOff>
    </xdr:from>
    <xdr:to>
      <xdr:col>10</xdr:col>
      <xdr:colOff>165100</xdr:colOff>
      <xdr:row>35</xdr:row>
      <xdr:rowOff>79629</xdr:rowOff>
    </xdr:to>
    <xdr:sp macro="" textlink="">
      <xdr:nvSpPr>
        <xdr:cNvPr id="86" name="楕円 85"/>
        <xdr:cNvSpPr/>
      </xdr:nvSpPr>
      <xdr:spPr>
        <a:xfrm>
          <a:off x="1968500" y="59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96156</xdr:rowOff>
    </xdr:from>
    <xdr:ext cx="469744" cy="259045"/>
    <xdr:sp macro="" textlink="">
      <xdr:nvSpPr>
        <xdr:cNvPr id="87" name="テキスト ボックス 86"/>
        <xdr:cNvSpPr txBox="1"/>
      </xdr:nvSpPr>
      <xdr:spPr>
        <a:xfrm>
          <a:off x="1784428" y="57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158242</xdr:rowOff>
    </xdr:from>
    <xdr:to>
      <xdr:col>6</xdr:col>
      <xdr:colOff>38100</xdr:colOff>
      <xdr:row>35</xdr:row>
      <xdr:rowOff>88392</xdr:rowOff>
    </xdr:to>
    <xdr:sp macro="" textlink="">
      <xdr:nvSpPr>
        <xdr:cNvPr id="88" name="楕円 87"/>
        <xdr:cNvSpPr/>
      </xdr:nvSpPr>
      <xdr:spPr>
        <a:xfrm>
          <a:off x="1079500" y="598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104919</xdr:rowOff>
    </xdr:from>
    <xdr:ext cx="469744" cy="259045"/>
    <xdr:sp macro="" textlink="">
      <xdr:nvSpPr>
        <xdr:cNvPr id="89" name="テキスト ボックス 88"/>
        <xdr:cNvSpPr txBox="1"/>
      </xdr:nvSpPr>
      <xdr:spPr>
        <a:xfrm>
          <a:off x="895428" y="57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45083</xdr:rowOff>
    </xdr:from>
    <xdr:to>
      <xdr:col>24</xdr:col>
      <xdr:colOff>63500</xdr:colOff>
      <xdr:row>55</xdr:row>
      <xdr:rowOff>151435</xdr:rowOff>
    </xdr:to>
    <xdr:cxnSp macro="">
      <xdr:nvCxnSpPr>
        <xdr:cNvPr id="118" name="直線コネクタ 117"/>
        <xdr:cNvCxnSpPr/>
      </xdr:nvCxnSpPr>
      <xdr:spPr>
        <a:xfrm flipV="1">
          <a:off x="3797300" y="9474833"/>
          <a:ext cx="838200" cy="10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28022</xdr:rowOff>
    </xdr:from>
    <xdr:to>
      <xdr:col>19</xdr:col>
      <xdr:colOff>177800</xdr:colOff>
      <xdr:row>55</xdr:row>
      <xdr:rowOff>151435</xdr:rowOff>
    </xdr:to>
    <xdr:cxnSp macro="">
      <xdr:nvCxnSpPr>
        <xdr:cNvPr id="121" name="直線コネクタ 120"/>
        <xdr:cNvCxnSpPr/>
      </xdr:nvCxnSpPr>
      <xdr:spPr>
        <a:xfrm>
          <a:off x="2908300" y="8771972"/>
          <a:ext cx="889000" cy="80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28022</xdr:rowOff>
    </xdr:from>
    <xdr:to>
      <xdr:col>15</xdr:col>
      <xdr:colOff>50800</xdr:colOff>
      <xdr:row>56</xdr:row>
      <xdr:rowOff>18686</xdr:rowOff>
    </xdr:to>
    <xdr:cxnSp macro="">
      <xdr:nvCxnSpPr>
        <xdr:cNvPr id="124" name="直線コネクタ 123"/>
        <xdr:cNvCxnSpPr/>
      </xdr:nvCxnSpPr>
      <xdr:spPr>
        <a:xfrm flipV="1">
          <a:off x="2019300" y="8771972"/>
          <a:ext cx="889000" cy="84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126077</xdr:rowOff>
    </xdr:from>
    <xdr:ext cx="599010" cy="259045"/>
    <xdr:sp macro="" textlink="">
      <xdr:nvSpPr>
        <xdr:cNvPr id="126" name="テキスト ボックス 125"/>
        <xdr:cNvSpPr txBox="1"/>
      </xdr:nvSpPr>
      <xdr:spPr>
        <a:xfrm>
          <a:off x="2608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16828</xdr:rowOff>
    </xdr:from>
    <xdr:to>
      <xdr:col>10</xdr:col>
      <xdr:colOff>114300</xdr:colOff>
      <xdr:row>56</xdr:row>
      <xdr:rowOff>18686</xdr:rowOff>
    </xdr:to>
    <xdr:cxnSp macro="">
      <xdr:nvCxnSpPr>
        <xdr:cNvPr id="127" name="直線コネクタ 126"/>
        <xdr:cNvCxnSpPr/>
      </xdr:nvCxnSpPr>
      <xdr:spPr>
        <a:xfrm>
          <a:off x="1130300" y="9618028"/>
          <a:ext cx="8890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73148</xdr:rowOff>
    </xdr:from>
    <xdr:ext cx="534377" cy="259045"/>
    <xdr:sp macro="" textlink="">
      <xdr:nvSpPr>
        <xdr:cNvPr id="129" name="テキスト ボックス 128"/>
        <xdr:cNvSpPr txBox="1"/>
      </xdr:nvSpPr>
      <xdr:spPr>
        <a:xfrm>
          <a:off x="1752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97609</xdr:rowOff>
    </xdr:from>
    <xdr:ext cx="534377" cy="259045"/>
    <xdr:sp macro="" textlink="">
      <xdr:nvSpPr>
        <xdr:cNvPr id="131" name="テキスト ボックス 130"/>
        <xdr:cNvSpPr txBox="1"/>
      </xdr:nvSpPr>
      <xdr:spPr>
        <a:xfrm>
          <a:off x="863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165733</xdr:rowOff>
    </xdr:from>
    <xdr:to>
      <xdr:col>24</xdr:col>
      <xdr:colOff>114300</xdr:colOff>
      <xdr:row>55</xdr:row>
      <xdr:rowOff>95883</xdr:rowOff>
    </xdr:to>
    <xdr:sp macro="" textlink="">
      <xdr:nvSpPr>
        <xdr:cNvPr id="137" name="楕円 136"/>
        <xdr:cNvSpPr/>
      </xdr:nvSpPr>
      <xdr:spPr>
        <a:xfrm>
          <a:off x="4584700" y="94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144160</xdr:rowOff>
    </xdr:from>
    <xdr:ext cx="534377" cy="259045"/>
    <xdr:sp macro="" textlink="">
      <xdr:nvSpPr>
        <xdr:cNvPr id="138" name="総務費該当値テキスト"/>
        <xdr:cNvSpPr txBox="1"/>
      </xdr:nvSpPr>
      <xdr:spPr>
        <a:xfrm>
          <a:off x="4686300" y="940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100635</xdr:rowOff>
    </xdr:from>
    <xdr:to>
      <xdr:col>20</xdr:col>
      <xdr:colOff>38100</xdr:colOff>
      <xdr:row>56</xdr:row>
      <xdr:rowOff>30785</xdr:rowOff>
    </xdr:to>
    <xdr:sp macro="" textlink="">
      <xdr:nvSpPr>
        <xdr:cNvPr id="139" name="楕円 138"/>
        <xdr:cNvSpPr/>
      </xdr:nvSpPr>
      <xdr:spPr>
        <a:xfrm>
          <a:off x="3746500" y="95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21912</xdr:rowOff>
    </xdr:from>
    <xdr:ext cx="534377" cy="259045"/>
    <xdr:sp macro="" textlink="">
      <xdr:nvSpPr>
        <xdr:cNvPr id="140" name="テキスト ボックス 139"/>
        <xdr:cNvSpPr txBox="1"/>
      </xdr:nvSpPr>
      <xdr:spPr>
        <a:xfrm>
          <a:off x="3530111" y="962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148672</xdr:rowOff>
    </xdr:from>
    <xdr:to>
      <xdr:col>15</xdr:col>
      <xdr:colOff>101600</xdr:colOff>
      <xdr:row>51</xdr:row>
      <xdr:rowOff>78822</xdr:rowOff>
    </xdr:to>
    <xdr:sp macro="" textlink="">
      <xdr:nvSpPr>
        <xdr:cNvPr id="141" name="楕円 140"/>
        <xdr:cNvSpPr/>
      </xdr:nvSpPr>
      <xdr:spPr>
        <a:xfrm>
          <a:off x="2857500" y="872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95349</xdr:rowOff>
    </xdr:from>
    <xdr:ext cx="599010" cy="259045"/>
    <xdr:sp macro="" textlink="">
      <xdr:nvSpPr>
        <xdr:cNvPr id="142" name="テキスト ボックス 141"/>
        <xdr:cNvSpPr txBox="1"/>
      </xdr:nvSpPr>
      <xdr:spPr>
        <a:xfrm>
          <a:off x="2608795" y="84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139336</xdr:rowOff>
    </xdr:from>
    <xdr:to>
      <xdr:col>10</xdr:col>
      <xdr:colOff>165100</xdr:colOff>
      <xdr:row>56</xdr:row>
      <xdr:rowOff>69486</xdr:rowOff>
    </xdr:to>
    <xdr:sp macro="" textlink="">
      <xdr:nvSpPr>
        <xdr:cNvPr id="143" name="楕円 142"/>
        <xdr:cNvSpPr/>
      </xdr:nvSpPr>
      <xdr:spPr>
        <a:xfrm>
          <a:off x="1968500" y="95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86013</xdr:rowOff>
    </xdr:from>
    <xdr:ext cx="534377" cy="259045"/>
    <xdr:sp macro="" textlink="">
      <xdr:nvSpPr>
        <xdr:cNvPr id="144" name="テキスト ボックス 143"/>
        <xdr:cNvSpPr txBox="1"/>
      </xdr:nvSpPr>
      <xdr:spPr>
        <a:xfrm>
          <a:off x="1752111" y="934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137478</xdr:rowOff>
    </xdr:from>
    <xdr:to>
      <xdr:col>6</xdr:col>
      <xdr:colOff>38100</xdr:colOff>
      <xdr:row>56</xdr:row>
      <xdr:rowOff>67628</xdr:rowOff>
    </xdr:to>
    <xdr:sp macro="" textlink="">
      <xdr:nvSpPr>
        <xdr:cNvPr id="145" name="楕円 144"/>
        <xdr:cNvSpPr/>
      </xdr:nvSpPr>
      <xdr:spPr>
        <a:xfrm>
          <a:off x="1079500" y="956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84155</xdr:rowOff>
    </xdr:from>
    <xdr:ext cx="534377" cy="259045"/>
    <xdr:sp macro="" textlink="">
      <xdr:nvSpPr>
        <xdr:cNvPr id="146" name="テキスト ボックス 145"/>
        <xdr:cNvSpPr txBox="1"/>
      </xdr:nvSpPr>
      <xdr:spPr>
        <a:xfrm>
          <a:off x="863111" y="934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116421</xdr:rowOff>
    </xdr:from>
    <xdr:to>
      <xdr:col>24</xdr:col>
      <xdr:colOff>63500</xdr:colOff>
      <xdr:row>77</xdr:row>
      <xdr:rowOff>35319</xdr:rowOff>
    </xdr:to>
    <xdr:cxnSp macro="">
      <xdr:nvCxnSpPr>
        <xdr:cNvPr id="176" name="直線コネクタ 175"/>
        <xdr:cNvCxnSpPr/>
      </xdr:nvCxnSpPr>
      <xdr:spPr>
        <a:xfrm>
          <a:off x="3797300" y="13146621"/>
          <a:ext cx="838200" cy="9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10444</xdr:rowOff>
    </xdr:from>
    <xdr:ext cx="599010" cy="259045"/>
    <xdr:sp macro="" textlink="">
      <xdr:nvSpPr>
        <xdr:cNvPr id="177" name="民生費平均値テキスト"/>
        <xdr:cNvSpPr txBox="1"/>
      </xdr:nvSpPr>
      <xdr:spPr>
        <a:xfrm>
          <a:off x="4686300" y="12869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116421</xdr:rowOff>
    </xdr:from>
    <xdr:to>
      <xdr:col>19</xdr:col>
      <xdr:colOff>177800</xdr:colOff>
      <xdr:row>78</xdr:row>
      <xdr:rowOff>43866</xdr:rowOff>
    </xdr:to>
    <xdr:cxnSp macro="">
      <xdr:nvCxnSpPr>
        <xdr:cNvPr id="179" name="直線コネクタ 178"/>
        <xdr:cNvCxnSpPr/>
      </xdr:nvCxnSpPr>
      <xdr:spPr>
        <a:xfrm flipV="1">
          <a:off x="2908300" y="13146621"/>
          <a:ext cx="889000" cy="2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137304</xdr:rowOff>
    </xdr:from>
    <xdr:ext cx="599010" cy="259045"/>
    <xdr:sp macro="" textlink="">
      <xdr:nvSpPr>
        <xdr:cNvPr id="181" name="テキスト ボックス 180"/>
        <xdr:cNvSpPr txBox="1"/>
      </xdr:nvSpPr>
      <xdr:spPr>
        <a:xfrm>
          <a:off x="3497795" y="1265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43866</xdr:rowOff>
    </xdr:from>
    <xdr:to>
      <xdr:col>15</xdr:col>
      <xdr:colOff>50800</xdr:colOff>
      <xdr:row>78</xdr:row>
      <xdr:rowOff>86334</xdr:rowOff>
    </xdr:to>
    <xdr:cxnSp macro="">
      <xdr:nvCxnSpPr>
        <xdr:cNvPr id="182" name="直線コネクタ 181"/>
        <xdr:cNvCxnSpPr/>
      </xdr:nvCxnSpPr>
      <xdr:spPr>
        <a:xfrm flipV="1">
          <a:off x="2019300" y="13416966"/>
          <a:ext cx="889000" cy="4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129672</xdr:rowOff>
    </xdr:from>
    <xdr:ext cx="599010" cy="259045"/>
    <xdr:sp macro="" textlink="">
      <xdr:nvSpPr>
        <xdr:cNvPr id="184" name="テキスト ボックス 183"/>
        <xdr:cNvSpPr txBox="1"/>
      </xdr:nvSpPr>
      <xdr:spPr>
        <a:xfrm>
          <a:off x="2608795" y="1298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71005</xdr:rowOff>
    </xdr:from>
    <xdr:to>
      <xdr:col>10</xdr:col>
      <xdr:colOff>114300</xdr:colOff>
      <xdr:row>78</xdr:row>
      <xdr:rowOff>86334</xdr:rowOff>
    </xdr:to>
    <xdr:cxnSp macro="">
      <xdr:nvCxnSpPr>
        <xdr:cNvPr id="185" name="直線コネクタ 184"/>
        <xdr:cNvCxnSpPr/>
      </xdr:nvCxnSpPr>
      <xdr:spPr>
        <a:xfrm>
          <a:off x="1130300" y="13444105"/>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26013</xdr:rowOff>
    </xdr:from>
    <xdr:ext cx="599010" cy="259045"/>
    <xdr:sp macro="" textlink="">
      <xdr:nvSpPr>
        <xdr:cNvPr id="187" name="テキスト ボックス 186"/>
        <xdr:cNvSpPr txBox="1"/>
      </xdr:nvSpPr>
      <xdr:spPr>
        <a:xfrm>
          <a:off x="1719795" y="1305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96144</xdr:rowOff>
    </xdr:from>
    <xdr:ext cx="599010" cy="259045"/>
    <xdr:sp macro="" textlink="">
      <xdr:nvSpPr>
        <xdr:cNvPr id="189" name="テキスト ボックス 188"/>
        <xdr:cNvSpPr txBox="1"/>
      </xdr:nvSpPr>
      <xdr:spPr>
        <a:xfrm>
          <a:off x="830795" y="1312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155969</xdr:rowOff>
    </xdr:from>
    <xdr:to>
      <xdr:col>24</xdr:col>
      <xdr:colOff>114300</xdr:colOff>
      <xdr:row>77</xdr:row>
      <xdr:rowOff>86119</xdr:rowOff>
    </xdr:to>
    <xdr:sp macro="" textlink="">
      <xdr:nvSpPr>
        <xdr:cNvPr id="195" name="楕円 194"/>
        <xdr:cNvSpPr/>
      </xdr:nvSpPr>
      <xdr:spPr>
        <a:xfrm>
          <a:off x="4584700" y="131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134396</xdr:rowOff>
    </xdr:from>
    <xdr:ext cx="599010" cy="259045"/>
    <xdr:sp macro="" textlink="">
      <xdr:nvSpPr>
        <xdr:cNvPr id="196" name="民生費該当値テキスト"/>
        <xdr:cNvSpPr txBox="1"/>
      </xdr:nvSpPr>
      <xdr:spPr>
        <a:xfrm>
          <a:off x="4686300" y="1316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65621</xdr:rowOff>
    </xdr:from>
    <xdr:to>
      <xdr:col>20</xdr:col>
      <xdr:colOff>38100</xdr:colOff>
      <xdr:row>76</xdr:row>
      <xdr:rowOff>167221</xdr:rowOff>
    </xdr:to>
    <xdr:sp macro="" textlink="">
      <xdr:nvSpPr>
        <xdr:cNvPr id="197" name="楕円 196"/>
        <xdr:cNvSpPr/>
      </xdr:nvSpPr>
      <xdr:spPr>
        <a:xfrm>
          <a:off x="3746500" y="130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158348</xdr:rowOff>
    </xdr:from>
    <xdr:ext cx="599010" cy="259045"/>
    <xdr:sp macro="" textlink="">
      <xdr:nvSpPr>
        <xdr:cNvPr id="198" name="テキスト ボックス 197"/>
        <xdr:cNvSpPr txBox="1"/>
      </xdr:nvSpPr>
      <xdr:spPr>
        <a:xfrm>
          <a:off x="3497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164516</xdr:rowOff>
    </xdr:from>
    <xdr:to>
      <xdr:col>15</xdr:col>
      <xdr:colOff>101600</xdr:colOff>
      <xdr:row>78</xdr:row>
      <xdr:rowOff>94666</xdr:rowOff>
    </xdr:to>
    <xdr:sp macro="" textlink="">
      <xdr:nvSpPr>
        <xdr:cNvPr id="199" name="楕円 198"/>
        <xdr:cNvSpPr/>
      </xdr:nvSpPr>
      <xdr:spPr>
        <a:xfrm>
          <a:off x="2857500" y="1336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85793</xdr:rowOff>
    </xdr:from>
    <xdr:ext cx="599010" cy="259045"/>
    <xdr:sp macro="" textlink="">
      <xdr:nvSpPr>
        <xdr:cNvPr id="200" name="テキスト ボックス 199"/>
        <xdr:cNvSpPr txBox="1"/>
      </xdr:nvSpPr>
      <xdr:spPr>
        <a:xfrm>
          <a:off x="2608795" y="1345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35534</xdr:rowOff>
    </xdr:from>
    <xdr:to>
      <xdr:col>10</xdr:col>
      <xdr:colOff>165100</xdr:colOff>
      <xdr:row>78</xdr:row>
      <xdr:rowOff>137134</xdr:rowOff>
    </xdr:to>
    <xdr:sp macro="" textlink="">
      <xdr:nvSpPr>
        <xdr:cNvPr id="201" name="楕円 200"/>
        <xdr:cNvSpPr/>
      </xdr:nvSpPr>
      <xdr:spPr>
        <a:xfrm>
          <a:off x="1968500" y="134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128261</xdr:rowOff>
    </xdr:from>
    <xdr:ext cx="599010" cy="259045"/>
    <xdr:sp macro="" textlink="">
      <xdr:nvSpPr>
        <xdr:cNvPr id="202" name="テキスト ボックス 201"/>
        <xdr:cNvSpPr txBox="1"/>
      </xdr:nvSpPr>
      <xdr:spPr>
        <a:xfrm>
          <a:off x="1719795" y="1350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20205</xdr:rowOff>
    </xdr:from>
    <xdr:to>
      <xdr:col>6</xdr:col>
      <xdr:colOff>38100</xdr:colOff>
      <xdr:row>78</xdr:row>
      <xdr:rowOff>121805</xdr:rowOff>
    </xdr:to>
    <xdr:sp macro="" textlink="">
      <xdr:nvSpPr>
        <xdr:cNvPr id="203" name="楕円 202"/>
        <xdr:cNvSpPr/>
      </xdr:nvSpPr>
      <xdr:spPr>
        <a:xfrm>
          <a:off x="1079500" y="133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112932</xdr:rowOff>
    </xdr:from>
    <xdr:ext cx="599010" cy="259045"/>
    <xdr:sp macro="" textlink="">
      <xdr:nvSpPr>
        <xdr:cNvPr id="204" name="テキスト ボックス 203"/>
        <xdr:cNvSpPr txBox="1"/>
      </xdr:nvSpPr>
      <xdr:spPr>
        <a:xfrm>
          <a:off x="830795" y="1348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31286</xdr:rowOff>
    </xdr:from>
    <xdr:to>
      <xdr:col>24</xdr:col>
      <xdr:colOff>63500</xdr:colOff>
      <xdr:row>95</xdr:row>
      <xdr:rowOff>64643</xdr:rowOff>
    </xdr:to>
    <xdr:cxnSp macro="">
      <xdr:nvCxnSpPr>
        <xdr:cNvPr id="234" name="直線コネクタ 233"/>
        <xdr:cNvCxnSpPr/>
      </xdr:nvCxnSpPr>
      <xdr:spPr>
        <a:xfrm>
          <a:off x="3797300" y="16319036"/>
          <a:ext cx="8382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5" name="衛生費平均値テキスト"/>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31286</xdr:rowOff>
    </xdr:from>
    <xdr:to>
      <xdr:col>19</xdr:col>
      <xdr:colOff>177800</xdr:colOff>
      <xdr:row>95</xdr:row>
      <xdr:rowOff>107335</xdr:rowOff>
    </xdr:to>
    <xdr:cxnSp macro="">
      <xdr:nvCxnSpPr>
        <xdr:cNvPr id="237" name="直線コネクタ 236"/>
        <xdr:cNvCxnSpPr/>
      </xdr:nvCxnSpPr>
      <xdr:spPr>
        <a:xfrm flipV="1">
          <a:off x="2908300" y="16319036"/>
          <a:ext cx="889000" cy="7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148765</xdr:rowOff>
    </xdr:from>
    <xdr:ext cx="534377" cy="259045"/>
    <xdr:sp macro="" textlink="">
      <xdr:nvSpPr>
        <xdr:cNvPr id="239" name="テキスト ボックス 238"/>
        <xdr:cNvSpPr txBox="1"/>
      </xdr:nvSpPr>
      <xdr:spPr>
        <a:xfrm>
          <a:off x="3530111" y="164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107335</xdr:rowOff>
    </xdr:from>
    <xdr:to>
      <xdr:col>15</xdr:col>
      <xdr:colOff>50800</xdr:colOff>
      <xdr:row>96</xdr:row>
      <xdr:rowOff>115506</xdr:rowOff>
    </xdr:to>
    <xdr:cxnSp macro="">
      <xdr:nvCxnSpPr>
        <xdr:cNvPr id="240" name="直線コネクタ 239"/>
        <xdr:cNvCxnSpPr/>
      </xdr:nvCxnSpPr>
      <xdr:spPr>
        <a:xfrm flipV="1">
          <a:off x="2019300" y="16395085"/>
          <a:ext cx="889000" cy="17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2" name="テキスト ボックス 241"/>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46583</xdr:rowOff>
    </xdr:from>
    <xdr:to>
      <xdr:col>10</xdr:col>
      <xdr:colOff>114300</xdr:colOff>
      <xdr:row>96</xdr:row>
      <xdr:rowOff>115506</xdr:rowOff>
    </xdr:to>
    <xdr:cxnSp macro="">
      <xdr:nvCxnSpPr>
        <xdr:cNvPr id="243" name="直線コネクタ 242"/>
        <xdr:cNvCxnSpPr/>
      </xdr:nvCxnSpPr>
      <xdr:spPr>
        <a:xfrm>
          <a:off x="1130300" y="16505783"/>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5" name="テキスト ボックス 244"/>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7" name="テキスト ボックス 246"/>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13843</xdr:rowOff>
    </xdr:from>
    <xdr:to>
      <xdr:col>24</xdr:col>
      <xdr:colOff>114300</xdr:colOff>
      <xdr:row>95</xdr:row>
      <xdr:rowOff>115443</xdr:rowOff>
    </xdr:to>
    <xdr:sp macro="" textlink="">
      <xdr:nvSpPr>
        <xdr:cNvPr id="253" name="楕円 252"/>
        <xdr:cNvSpPr/>
      </xdr:nvSpPr>
      <xdr:spPr>
        <a:xfrm>
          <a:off x="4584700" y="163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36720</xdr:rowOff>
    </xdr:from>
    <xdr:ext cx="534377" cy="259045"/>
    <xdr:sp macro="" textlink="">
      <xdr:nvSpPr>
        <xdr:cNvPr id="254" name="衛生費該当値テキスト"/>
        <xdr:cNvSpPr txBox="1"/>
      </xdr:nvSpPr>
      <xdr:spPr>
        <a:xfrm>
          <a:off x="4686300" y="1615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151936</xdr:rowOff>
    </xdr:from>
    <xdr:to>
      <xdr:col>20</xdr:col>
      <xdr:colOff>38100</xdr:colOff>
      <xdr:row>95</xdr:row>
      <xdr:rowOff>82086</xdr:rowOff>
    </xdr:to>
    <xdr:sp macro="" textlink="">
      <xdr:nvSpPr>
        <xdr:cNvPr id="255" name="楕円 254"/>
        <xdr:cNvSpPr/>
      </xdr:nvSpPr>
      <xdr:spPr>
        <a:xfrm>
          <a:off x="3746500" y="162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98613</xdr:rowOff>
    </xdr:from>
    <xdr:ext cx="534377" cy="259045"/>
    <xdr:sp macro="" textlink="">
      <xdr:nvSpPr>
        <xdr:cNvPr id="256" name="テキスト ボックス 255"/>
        <xdr:cNvSpPr txBox="1"/>
      </xdr:nvSpPr>
      <xdr:spPr>
        <a:xfrm>
          <a:off x="3530111" y="1604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56535</xdr:rowOff>
    </xdr:from>
    <xdr:to>
      <xdr:col>15</xdr:col>
      <xdr:colOff>101600</xdr:colOff>
      <xdr:row>95</xdr:row>
      <xdr:rowOff>158135</xdr:rowOff>
    </xdr:to>
    <xdr:sp macro="" textlink="">
      <xdr:nvSpPr>
        <xdr:cNvPr id="257" name="楕円 256"/>
        <xdr:cNvSpPr/>
      </xdr:nvSpPr>
      <xdr:spPr>
        <a:xfrm>
          <a:off x="2857500" y="1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3212</xdr:rowOff>
    </xdr:from>
    <xdr:ext cx="534377" cy="259045"/>
    <xdr:sp macro="" textlink="">
      <xdr:nvSpPr>
        <xdr:cNvPr id="258" name="テキスト ボックス 257"/>
        <xdr:cNvSpPr txBox="1"/>
      </xdr:nvSpPr>
      <xdr:spPr>
        <a:xfrm>
          <a:off x="2641111" y="1611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64706</xdr:rowOff>
    </xdr:from>
    <xdr:to>
      <xdr:col>10</xdr:col>
      <xdr:colOff>165100</xdr:colOff>
      <xdr:row>96</xdr:row>
      <xdr:rowOff>166306</xdr:rowOff>
    </xdr:to>
    <xdr:sp macro="" textlink="">
      <xdr:nvSpPr>
        <xdr:cNvPr id="259" name="楕円 258"/>
        <xdr:cNvSpPr/>
      </xdr:nvSpPr>
      <xdr:spPr>
        <a:xfrm>
          <a:off x="1968500" y="165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11383</xdr:rowOff>
    </xdr:from>
    <xdr:ext cx="534377" cy="259045"/>
    <xdr:sp macro="" textlink="">
      <xdr:nvSpPr>
        <xdr:cNvPr id="260" name="テキスト ボックス 259"/>
        <xdr:cNvSpPr txBox="1"/>
      </xdr:nvSpPr>
      <xdr:spPr>
        <a:xfrm>
          <a:off x="1752111" y="1629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167233</xdr:rowOff>
    </xdr:from>
    <xdr:to>
      <xdr:col>6</xdr:col>
      <xdr:colOff>38100</xdr:colOff>
      <xdr:row>96</xdr:row>
      <xdr:rowOff>97383</xdr:rowOff>
    </xdr:to>
    <xdr:sp macro="" textlink="">
      <xdr:nvSpPr>
        <xdr:cNvPr id="261" name="楕円 260"/>
        <xdr:cNvSpPr/>
      </xdr:nvSpPr>
      <xdr:spPr>
        <a:xfrm>
          <a:off x="1079500" y="164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113910</xdr:rowOff>
    </xdr:from>
    <xdr:ext cx="534377" cy="259045"/>
    <xdr:sp macro="" textlink="">
      <xdr:nvSpPr>
        <xdr:cNvPr id="262" name="テキスト ボックス 261"/>
        <xdr:cNvSpPr txBox="1"/>
      </xdr:nvSpPr>
      <xdr:spPr>
        <a:xfrm>
          <a:off x="863111" y="1623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43079</xdr:rowOff>
    </xdr:from>
    <xdr:to>
      <xdr:col>55</xdr:col>
      <xdr:colOff>0</xdr:colOff>
      <xdr:row>39</xdr:row>
      <xdr:rowOff>44145</xdr:rowOff>
    </xdr:to>
    <xdr:cxnSp macro="">
      <xdr:nvCxnSpPr>
        <xdr:cNvPr id="291" name="直線コネクタ 290"/>
        <xdr:cNvCxnSpPr/>
      </xdr:nvCxnSpPr>
      <xdr:spPr>
        <a:xfrm flipV="1">
          <a:off x="9639300" y="6729629"/>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2" name="労働費平均値テキスト"/>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43231</xdr:rowOff>
    </xdr:from>
    <xdr:to>
      <xdr:col>50</xdr:col>
      <xdr:colOff>114300</xdr:colOff>
      <xdr:row>39</xdr:row>
      <xdr:rowOff>44145</xdr:rowOff>
    </xdr:to>
    <xdr:cxnSp macro="">
      <xdr:nvCxnSpPr>
        <xdr:cNvPr id="294" name="直線コネクタ 293"/>
        <xdr:cNvCxnSpPr/>
      </xdr:nvCxnSpPr>
      <xdr:spPr>
        <a:xfrm>
          <a:off x="8750300" y="672978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6" name="テキスト ボックス 295"/>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41783</xdr:rowOff>
    </xdr:from>
    <xdr:to>
      <xdr:col>45</xdr:col>
      <xdr:colOff>177800</xdr:colOff>
      <xdr:row>39</xdr:row>
      <xdr:rowOff>43231</xdr:rowOff>
    </xdr:to>
    <xdr:cxnSp macro="">
      <xdr:nvCxnSpPr>
        <xdr:cNvPr id="297" name="直線コネクタ 296"/>
        <xdr:cNvCxnSpPr/>
      </xdr:nvCxnSpPr>
      <xdr:spPr>
        <a:xfrm>
          <a:off x="7861300" y="6728333"/>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9" name="テキスト ボックス 298"/>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41783</xdr:rowOff>
    </xdr:from>
    <xdr:to>
      <xdr:col>41</xdr:col>
      <xdr:colOff>50800</xdr:colOff>
      <xdr:row>39</xdr:row>
      <xdr:rowOff>43917</xdr:rowOff>
    </xdr:to>
    <xdr:cxnSp macro="">
      <xdr:nvCxnSpPr>
        <xdr:cNvPr id="300" name="直線コネクタ 299"/>
        <xdr:cNvCxnSpPr/>
      </xdr:nvCxnSpPr>
      <xdr:spPr>
        <a:xfrm flipV="1">
          <a:off x="6972300" y="6728333"/>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2" name="テキスト ボックス 301"/>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4" name="テキスト ボックス 303"/>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163729</xdr:rowOff>
    </xdr:from>
    <xdr:to>
      <xdr:col>55</xdr:col>
      <xdr:colOff>50800</xdr:colOff>
      <xdr:row>39</xdr:row>
      <xdr:rowOff>93879</xdr:rowOff>
    </xdr:to>
    <xdr:sp macro="" textlink="">
      <xdr:nvSpPr>
        <xdr:cNvPr id="310" name="楕円 309"/>
        <xdr:cNvSpPr/>
      </xdr:nvSpPr>
      <xdr:spPr>
        <a:xfrm>
          <a:off x="104267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78656</xdr:rowOff>
    </xdr:from>
    <xdr:ext cx="313932" cy="259045"/>
    <xdr:sp macro="" textlink="">
      <xdr:nvSpPr>
        <xdr:cNvPr id="311" name="労働費該当値テキスト"/>
        <xdr:cNvSpPr txBox="1"/>
      </xdr:nvSpPr>
      <xdr:spPr>
        <a:xfrm>
          <a:off x="10528300" y="6593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164795</xdr:rowOff>
    </xdr:from>
    <xdr:to>
      <xdr:col>50</xdr:col>
      <xdr:colOff>165100</xdr:colOff>
      <xdr:row>39</xdr:row>
      <xdr:rowOff>94945</xdr:rowOff>
    </xdr:to>
    <xdr:sp macro="" textlink="">
      <xdr:nvSpPr>
        <xdr:cNvPr id="312" name="楕円 311"/>
        <xdr:cNvSpPr/>
      </xdr:nvSpPr>
      <xdr:spPr>
        <a:xfrm>
          <a:off x="9588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86072</xdr:rowOff>
    </xdr:from>
    <xdr:ext cx="249299" cy="259045"/>
    <xdr:sp macro="" textlink="">
      <xdr:nvSpPr>
        <xdr:cNvPr id="313" name="テキスト ボックス 312"/>
        <xdr:cNvSpPr txBox="1"/>
      </xdr:nvSpPr>
      <xdr:spPr>
        <a:xfrm>
          <a:off x="9514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163881</xdr:rowOff>
    </xdr:from>
    <xdr:to>
      <xdr:col>46</xdr:col>
      <xdr:colOff>38100</xdr:colOff>
      <xdr:row>39</xdr:row>
      <xdr:rowOff>94031</xdr:rowOff>
    </xdr:to>
    <xdr:sp macro="" textlink="">
      <xdr:nvSpPr>
        <xdr:cNvPr id="314" name="楕円 313"/>
        <xdr:cNvSpPr/>
      </xdr:nvSpPr>
      <xdr:spPr>
        <a:xfrm>
          <a:off x="8699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85158</xdr:rowOff>
    </xdr:from>
    <xdr:ext cx="313932" cy="259045"/>
    <xdr:sp macro="" textlink="">
      <xdr:nvSpPr>
        <xdr:cNvPr id="315" name="テキスト ボックス 314"/>
        <xdr:cNvSpPr txBox="1"/>
      </xdr:nvSpPr>
      <xdr:spPr>
        <a:xfrm>
          <a:off x="8593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162433</xdr:rowOff>
    </xdr:from>
    <xdr:to>
      <xdr:col>41</xdr:col>
      <xdr:colOff>101600</xdr:colOff>
      <xdr:row>39</xdr:row>
      <xdr:rowOff>92583</xdr:rowOff>
    </xdr:to>
    <xdr:sp macro="" textlink="">
      <xdr:nvSpPr>
        <xdr:cNvPr id="316" name="楕円 315"/>
        <xdr:cNvSpPr/>
      </xdr:nvSpPr>
      <xdr:spPr>
        <a:xfrm>
          <a:off x="7810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83710</xdr:rowOff>
    </xdr:from>
    <xdr:ext cx="313932" cy="259045"/>
    <xdr:sp macro="" textlink="">
      <xdr:nvSpPr>
        <xdr:cNvPr id="317" name="テキスト ボックス 316"/>
        <xdr:cNvSpPr txBox="1"/>
      </xdr:nvSpPr>
      <xdr:spPr>
        <a:xfrm>
          <a:off x="7704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164567</xdr:rowOff>
    </xdr:from>
    <xdr:to>
      <xdr:col>36</xdr:col>
      <xdr:colOff>165100</xdr:colOff>
      <xdr:row>39</xdr:row>
      <xdr:rowOff>94717</xdr:rowOff>
    </xdr:to>
    <xdr:sp macro="" textlink="">
      <xdr:nvSpPr>
        <xdr:cNvPr id="318" name="楕円 317"/>
        <xdr:cNvSpPr/>
      </xdr:nvSpPr>
      <xdr:spPr>
        <a:xfrm>
          <a:off x="6921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85844</xdr:rowOff>
    </xdr:from>
    <xdr:ext cx="249299" cy="259045"/>
    <xdr:sp macro="" textlink="">
      <xdr:nvSpPr>
        <xdr:cNvPr id="319" name="テキスト ボックス 318"/>
        <xdr:cNvSpPr txBox="1"/>
      </xdr:nvSpPr>
      <xdr:spPr>
        <a:xfrm>
          <a:off x="6847650" y="67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160483</xdr:rowOff>
    </xdr:from>
    <xdr:to>
      <xdr:col>55</xdr:col>
      <xdr:colOff>0</xdr:colOff>
      <xdr:row>57</xdr:row>
      <xdr:rowOff>38259</xdr:rowOff>
    </xdr:to>
    <xdr:cxnSp macro="">
      <xdr:nvCxnSpPr>
        <xdr:cNvPr id="348" name="直線コネクタ 347"/>
        <xdr:cNvCxnSpPr/>
      </xdr:nvCxnSpPr>
      <xdr:spPr>
        <a:xfrm>
          <a:off x="9639300" y="9761683"/>
          <a:ext cx="8382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49" name="農林水産業費平均値テキスト"/>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160483</xdr:rowOff>
    </xdr:from>
    <xdr:to>
      <xdr:col>50</xdr:col>
      <xdr:colOff>114300</xdr:colOff>
      <xdr:row>57</xdr:row>
      <xdr:rowOff>15856</xdr:rowOff>
    </xdr:to>
    <xdr:cxnSp macro="">
      <xdr:nvCxnSpPr>
        <xdr:cNvPr id="351" name="直線コネクタ 350"/>
        <xdr:cNvCxnSpPr/>
      </xdr:nvCxnSpPr>
      <xdr:spPr>
        <a:xfrm flipV="1">
          <a:off x="8750300" y="9761683"/>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3" name="テキスト ボックス 352"/>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15856</xdr:rowOff>
    </xdr:from>
    <xdr:to>
      <xdr:col>45</xdr:col>
      <xdr:colOff>177800</xdr:colOff>
      <xdr:row>57</xdr:row>
      <xdr:rowOff>29458</xdr:rowOff>
    </xdr:to>
    <xdr:cxnSp macro="">
      <xdr:nvCxnSpPr>
        <xdr:cNvPr id="354" name="直線コネクタ 353"/>
        <xdr:cNvCxnSpPr/>
      </xdr:nvCxnSpPr>
      <xdr:spPr>
        <a:xfrm flipV="1">
          <a:off x="7861300" y="9788506"/>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6" name="テキスト ボックス 355"/>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29458</xdr:rowOff>
    </xdr:from>
    <xdr:to>
      <xdr:col>41</xdr:col>
      <xdr:colOff>50800</xdr:colOff>
      <xdr:row>57</xdr:row>
      <xdr:rowOff>129775</xdr:rowOff>
    </xdr:to>
    <xdr:cxnSp macro="">
      <xdr:nvCxnSpPr>
        <xdr:cNvPr id="357" name="直線コネクタ 356"/>
        <xdr:cNvCxnSpPr/>
      </xdr:nvCxnSpPr>
      <xdr:spPr>
        <a:xfrm flipV="1">
          <a:off x="6972300" y="9802108"/>
          <a:ext cx="889000" cy="10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59" name="テキスト ボックス 358"/>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1" name="テキスト ボックス 360"/>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158909</xdr:rowOff>
    </xdr:from>
    <xdr:to>
      <xdr:col>55</xdr:col>
      <xdr:colOff>50800</xdr:colOff>
      <xdr:row>57</xdr:row>
      <xdr:rowOff>89059</xdr:rowOff>
    </xdr:to>
    <xdr:sp macro="" textlink="">
      <xdr:nvSpPr>
        <xdr:cNvPr id="367" name="楕円 366"/>
        <xdr:cNvSpPr/>
      </xdr:nvSpPr>
      <xdr:spPr>
        <a:xfrm>
          <a:off x="10426700" y="97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137336</xdr:rowOff>
    </xdr:from>
    <xdr:ext cx="534377" cy="259045"/>
    <xdr:sp macro="" textlink="">
      <xdr:nvSpPr>
        <xdr:cNvPr id="368" name="農林水産業費該当値テキスト"/>
        <xdr:cNvSpPr txBox="1"/>
      </xdr:nvSpPr>
      <xdr:spPr>
        <a:xfrm>
          <a:off x="10528300" y="973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109683</xdr:rowOff>
    </xdr:from>
    <xdr:to>
      <xdr:col>50</xdr:col>
      <xdr:colOff>165100</xdr:colOff>
      <xdr:row>57</xdr:row>
      <xdr:rowOff>39833</xdr:rowOff>
    </xdr:to>
    <xdr:sp macro="" textlink="">
      <xdr:nvSpPr>
        <xdr:cNvPr id="369" name="楕円 368"/>
        <xdr:cNvSpPr/>
      </xdr:nvSpPr>
      <xdr:spPr>
        <a:xfrm>
          <a:off x="9588500" y="971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30960</xdr:rowOff>
    </xdr:from>
    <xdr:ext cx="534377" cy="259045"/>
    <xdr:sp macro="" textlink="">
      <xdr:nvSpPr>
        <xdr:cNvPr id="370" name="テキスト ボックス 369"/>
        <xdr:cNvSpPr txBox="1"/>
      </xdr:nvSpPr>
      <xdr:spPr>
        <a:xfrm>
          <a:off x="9372111" y="980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136506</xdr:rowOff>
    </xdr:from>
    <xdr:to>
      <xdr:col>46</xdr:col>
      <xdr:colOff>38100</xdr:colOff>
      <xdr:row>57</xdr:row>
      <xdr:rowOff>66656</xdr:rowOff>
    </xdr:to>
    <xdr:sp macro="" textlink="">
      <xdr:nvSpPr>
        <xdr:cNvPr id="371" name="楕円 370"/>
        <xdr:cNvSpPr/>
      </xdr:nvSpPr>
      <xdr:spPr>
        <a:xfrm>
          <a:off x="8699500" y="97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57783</xdr:rowOff>
    </xdr:from>
    <xdr:ext cx="534377" cy="259045"/>
    <xdr:sp macro="" textlink="">
      <xdr:nvSpPr>
        <xdr:cNvPr id="372" name="テキスト ボックス 371"/>
        <xdr:cNvSpPr txBox="1"/>
      </xdr:nvSpPr>
      <xdr:spPr>
        <a:xfrm>
          <a:off x="8483111" y="983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150108</xdr:rowOff>
    </xdr:from>
    <xdr:to>
      <xdr:col>41</xdr:col>
      <xdr:colOff>101600</xdr:colOff>
      <xdr:row>57</xdr:row>
      <xdr:rowOff>80258</xdr:rowOff>
    </xdr:to>
    <xdr:sp macro="" textlink="">
      <xdr:nvSpPr>
        <xdr:cNvPr id="373" name="楕円 372"/>
        <xdr:cNvSpPr/>
      </xdr:nvSpPr>
      <xdr:spPr>
        <a:xfrm>
          <a:off x="7810500" y="97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71385</xdr:rowOff>
    </xdr:from>
    <xdr:ext cx="534377" cy="259045"/>
    <xdr:sp macro="" textlink="">
      <xdr:nvSpPr>
        <xdr:cNvPr id="374" name="テキスト ボックス 373"/>
        <xdr:cNvSpPr txBox="1"/>
      </xdr:nvSpPr>
      <xdr:spPr>
        <a:xfrm>
          <a:off x="7594111" y="984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78975</xdr:rowOff>
    </xdr:from>
    <xdr:to>
      <xdr:col>36</xdr:col>
      <xdr:colOff>165100</xdr:colOff>
      <xdr:row>58</xdr:row>
      <xdr:rowOff>9125</xdr:rowOff>
    </xdr:to>
    <xdr:sp macro="" textlink="">
      <xdr:nvSpPr>
        <xdr:cNvPr id="375" name="楕円 374"/>
        <xdr:cNvSpPr/>
      </xdr:nvSpPr>
      <xdr:spPr>
        <a:xfrm>
          <a:off x="6921500" y="98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252</xdr:rowOff>
    </xdr:from>
    <xdr:ext cx="534377" cy="259045"/>
    <xdr:sp macro="" textlink="">
      <xdr:nvSpPr>
        <xdr:cNvPr id="376" name="テキスト ボックス 375"/>
        <xdr:cNvSpPr txBox="1"/>
      </xdr:nvSpPr>
      <xdr:spPr>
        <a:xfrm>
          <a:off x="6705111" y="99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157531</xdr:rowOff>
    </xdr:from>
    <xdr:to>
      <xdr:col>55</xdr:col>
      <xdr:colOff>0</xdr:colOff>
      <xdr:row>76</xdr:row>
      <xdr:rowOff>108474</xdr:rowOff>
    </xdr:to>
    <xdr:cxnSp macro="">
      <xdr:nvCxnSpPr>
        <xdr:cNvPr id="403" name="直線コネクタ 402"/>
        <xdr:cNvCxnSpPr/>
      </xdr:nvCxnSpPr>
      <xdr:spPr>
        <a:xfrm flipV="1">
          <a:off x="9639300" y="13016281"/>
          <a:ext cx="838200" cy="12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4" name="商工費平均値テキスト"/>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108474</xdr:rowOff>
    </xdr:from>
    <xdr:to>
      <xdr:col>50</xdr:col>
      <xdr:colOff>114300</xdr:colOff>
      <xdr:row>77</xdr:row>
      <xdr:rowOff>139585</xdr:rowOff>
    </xdr:to>
    <xdr:cxnSp macro="">
      <xdr:nvCxnSpPr>
        <xdr:cNvPr id="406" name="直線コネクタ 405"/>
        <xdr:cNvCxnSpPr/>
      </xdr:nvCxnSpPr>
      <xdr:spPr>
        <a:xfrm flipV="1">
          <a:off x="8750300" y="13138674"/>
          <a:ext cx="889000" cy="20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08" name="テキスト ボックス 407"/>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135609</xdr:rowOff>
    </xdr:from>
    <xdr:to>
      <xdr:col>45</xdr:col>
      <xdr:colOff>177800</xdr:colOff>
      <xdr:row>77</xdr:row>
      <xdr:rowOff>139585</xdr:rowOff>
    </xdr:to>
    <xdr:cxnSp macro="">
      <xdr:nvCxnSpPr>
        <xdr:cNvPr id="409" name="直線コネクタ 408"/>
        <xdr:cNvCxnSpPr/>
      </xdr:nvCxnSpPr>
      <xdr:spPr>
        <a:xfrm>
          <a:off x="7861300" y="13337259"/>
          <a:ext cx="889000" cy="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44424</xdr:rowOff>
    </xdr:from>
    <xdr:ext cx="534377" cy="259045"/>
    <xdr:sp macro="" textlink="">
      <xdr:nvSpPr>
        <xdr:cNvPr id="411" name="テキスト ボックス 410"/>
        <xdr:cNvSpPr txBox="1"/>
      </xdr:nvSpPr>
      <xdr:spPr>
        <a:xfrm>
          <a:off x="8483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135609</xdr:rowOff>
    </xdr:from>
    <xdr:to>
      <xdr:col>41</xdr:col>
      <xdr:colOff>50800</xdr:colOff>
      <xdr:row>78</xdr:row>
      <xdr:rowOff>18337</xdr:rowOff>
    </xdr:to>
    <xdr:cxnSp macro="">
      <xdr:nvCxnSpPr>
        <xdr:cNvPr id="412" name="直線コネクタ 411"/>
        <xdr:cNvCxnSpPr/>
      </xdr:nvCxnSpPr>
      <xdr:spPr>
        <a:xfrm flipV="1">
          <a:off x="6972300" y="13337259"/>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4" name="テキスト ボックス 413"/>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6" name="テキスト ボックス 415"/>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106731</xdr:rowOff>
    </xdr:from>
    <xdr:to>
      <xdr:col>55</xdr:col>
      <xdr:colOff>50800</xdr:colOff>
      <xdr:row>76</xdr:row>
      <xdr:rowOff>36881</xdr:rowOff>
    </xdr:to>
    <xdr:sp macro="" textlink="">
      <xdr:nvSpPr>
        <xdr:cNvPr id="422" name="楕円 421"/>
        <xdr:cNvSpPr/>
      </xdr:nvSpPr>
      <xdr:spPr>
        <a:xfrm>
          <a:off x="10426700" y="1296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85158</xdr:rowOff>
    </xdr:from>
    <xdr:ext cx="534377" cy="259045"/>
    <xdr:sp macro="" textlink="">
      <xdr:nvSpPr>
        <xdr:cNvPr id="423" name="商工費該当値テキスト"/>
        <xdr:cNvSpPr txBox="1"/>
      </xdr:nvSpPr>
      <xdr:spPr>
        <a:xfrm>
          <a:off x="10528300" y="1294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57674</xdr:rowOff>
    </xdr:from>
    <xdr:to>
      <xdr:col>50</xdr:col>
      <xdr:colOff>165100</xdr:colOff>
      <xdr:row>76</xdr:row>
      <xdr:rowOff>159274</xdr:rowOff>
    </xdr:to>
    <xdr:sp macro="" textlink="">
      <xdr:nvSpPr>
        <xdr:cNvPr id="424" name="楕円 423"/>
        <xdr:cNvSpPr/>
      </xdr:nvSpPr>
      <xdr:spPr>
        <a:xfrm>
          <a:off x="9588500" y="130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150401</xdr:rowOff>
    </xdr:from>
    <xdr:ext cx="534377" cy="259045"/>
    <xdr:sp macro="" textlink="">
      <xdr:nvSpPr>
        <xdr:cNvPr id="425" name="テキスト ボックス 424"/>
        <xdr:cNvSpPr txBox="1"/>
      </xdr:nvSpPr>
      <xdr:spPr>
        <a:xfrm>
          <a:off x="9372111" y="1318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88785</xdr:rowOff>
    </xdr:from>
    <xdr:to>
      <xdr:col>46</xdr:col>
      <xdr:colOff>38100</xdr:colOff>
      <xdr:row>78</xdr:row>
      <xdr:rowOff>18935</xdr:rowOff>
    </xdr:to>
    <xdr:sp macro="" textlink="">
      <xdr:nvSpPr>
        <xdr:cNvPr id="426" name="楕円 425"/>
        <xdr:cNvSpPr/>
      </xdr:nvSpPr>
      <xdr:spPr>
        <a:xfrm>
          <a:off x="8699500" y="13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10062</xdr:rowOff>
    </xdr:from>
    <xdr:ext cx="469744" cy="259045"/>
    <xdr:sp macro="" textlink="">
      <xdr:nvSpPr>
        <xdr:cNvPr id="427" name="テキスト ボックス 426"/>
        <xdr:cNvSpPr txBox="1"/>
      </xdr:nvSpPr>
      <xdr:spPr>
        <a:xfrm>
          <a:off x="8515428" y="1338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84809</xdr:rowOff>
    </xdr:from>
    <xdr:to>
      <xdr:col>41</xdr:col>
      <xdr:colOff>101600</xdr:colOff>
      <xdr:row>78</xdr:row>
      <xdr:rowOff>14959</xdr:rowOff>
    </xdr:to>
    <xdr:sp macro="" textlink="">
      <xdr:nvSpPr>
        <xdr:cNvPr id="428" name="楕円 427"/>
        <xdr:cNvSpPr/>
      </xdr:nvSpPr>
      <xdr:spPr>
        <a:xfrm>
          <a:off x="7810500" y="132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6086</xdr:rowOff>
    </xdr:from>
    <xdr:ext cx="469744" cy="259045"/>
    <xdr:sp macro="" textlink="">
      <xdr:nvSpPr>
        <xdr:cNvPr id="429" name="テキスト ボックス 428"/>
        <xdr:cNvSpPr txBox="1"/>
      </xdr:nvSpPr>
      <xdr:spPr>
        <a:xfrm>
          <a:off x="7626428" y="133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138987</xdr:rowOff>
    </xdr:from>
    <xdr:to>
      <xdr:col>36</xdr:col>
      <xdr:colOff>165100</xdr:colOff>
      <xdr:row>78</xdr:row>
      <xdr:rowOff>69137</xdr:rowOff>
    </xdr:to>
    <xdr:sp macro="" textlink="">
      <xdr:nvSpPr>
        <xdr:cNvPr id="430" name="楕円 429"/>
        <xdr:cNvSpPr/>
      </xdr:nvSpPr>
      <xdr:spPr>
        <a:xfrm>
          <a:off x="6921500" y="1334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60264</xdr:rowOff>
    </xdr:from>
    <xdr:ext cx="469744" cy="259045"/>
    <xdr:sp macro="" textlink="">
      <xdr:nvSpPr>
        <xdr:cNvPr id="431" name="テキスト ボックス 430"/>
        <xdr:cNvSpPr txBox="1"/>
      </xdr:nvSpPr>
      <xdr:spPr>
        <a:xfrm>
          <a:off x="6737428" y="1343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32601</xdr:rowOff>
    </xdr:from>
    <xdr:to>
      <xdr:col>55</xdr:col>
      <xdr:colOff>0</xdr:colOff>
      <xdr:row>96</xdr:row>
      <xdr:rowOff>84722</xdr:rowOff>
    </xdr:to>
    <xdr:cxnSp macro="">
      <xdr:nvCxnSpPr>
        <xdr:cNvPr id="460" name="直線コネクタ 459"/>
        <xdr:cNvCxnSpPr/>
      </xdr:nvCxnSpPr>
      <xdr:spPr>
        <a:xfrm flipV="1">
          <a:off x="9639300" y="16491801"/>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1" name="土木費平均値テキスト"/>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84722</xdr:rowOff>
    </xdr:from>
    <xdr:to>
      <xdr:col>50</xdr:col>
      <xdr:colOff>114300</xdr:colOff>
      <xdr:row>96</xdr:row>
      <xdr:rowOff>100025</xdr:rowOff>
    </xdr:to>
    <xdr:cxnSp macro="">
      <xdr:nvCxnSpPr>
        <xdr:cNvPr id="463" name="直線コネクタ 462"/>
        <xdr:cNvCxnSpPr/>
      </xdr:nvCxnSpPr>
      <xdr:spPr>
        <a:xfrm flipV="1">
          <a:off x="8750300" y="16543922"/>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5" name="テキスト ボックス 464"/>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100025</xdr:rowOff>
    </xdr:from>
    <xdr:to>
      <xdr:col>45</xdr:col>
      <xdr:colOff>177800</xdr:colOff>
      <xdr:row>96</xdr:row>
      <xdr:rowOff>104800</xdr:rowOff>
    </xdr:to>
    <xdr:cxnSp macro="">
      <xdr:nvCxnSpPr>
        <xdr:cNvPr id="466" name="直線コネクタ 465"/>
        <xdr:cNvCxnSpPr/>
      </xdr:nvCxnSpPr>
      <xdr:spPr>
        <a:xfrm flipV="1">
          <a:off x="7861300" y="16559225"/>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68" name="テキスト ボックス 467"/>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104800</xdr:rowOff>
    </xdr:from>
    <xdr:to>
      <xdr:col>41</xdr:col>
      <xdr:colOff>50800</xdr:colOff>
      <xdr:row>96</xdr:row>
      <xdr:rowOff>159601</xdr:rowOff>
    </xdr:to>
    <xdr:cxnSp macro="">
      <xdr:nvCxnSpPr>
        <xdr:cNvPr id="469" name="直線コネクタ 468"/>
        <xdr:cNvCxnSpPr/>
      </xdr:nvCxnSpPr>
      <xdr:spPr>
        <a:xfrm flipV="1">
          <a:off x="6972300" y="16564000"/>
          <a:ext cx="889000" cy="5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1" name="テキスト ボックス 470"/>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3" name="テキスト ボックス 472"/>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153251</xdr:rowOff>
    </xdr:from>
    <xdr:to>
      <xdr:col>55</xdr:col>
      <xdr:colOff>50800</xdr:colOff>
      <xdr:row>96</xdr:row>
      <xdr:rowOff>83401</xdr:rowOff>
    </xdr:to>
    <xdr:sp macro="" textlink="">
      <xdr:nvSpPr>
        <xdr:cNvPr id="479" name="楕円 478"/>
        <xdr:cNvSpPr/>
      </xdr:nvSpPr>
      <xdr:spPr>
        <a:xfrm>
          <a:off x="10426700" y="164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131678</xdr:rowOff>
    </xdr:from>
    <xdr:ext cx="534377" cy="259045"/>
    <xdr:sp macro="" textlink="">
      <xdr:nvSpPr>
        <xdr:cNvPr id="480" name="土木費該当値テキスト"/>
        <xdr:cNvSpPr txBox="1"/>
      </xdr:nvSpPr>
      <xdr:spPr>
        <a:xfrm>
          <a:off x="10528300" y="164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33922</xdr:rowOff>
    </xdr:from>
    <xdr:to>
      <xdr:col>50</xdr:col>
      <xdr:colOff>165100</xdr:colOff>
      <xdr:row>96</xdr:row>
      <xdr:rowOff>135522</xdr:rowOff>
    </xdr:to>
    <xdr:sp macro="" textlink="">
      <xdr:nvSpPr>
        <xdr:cNvPr id="481" name="楕円 480"/>
        <xdr:cNvSpPr/>
      </xdr:nvSpPr>
      <xdr:spPr>
        <a:xfrm>
          <a:off x="9588500" y="164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126649</xdr:rowOff>
    </xdr:from>
    <xdr:ext cx="534377" cy="259045"/>
    <xdr:sp macro="" textlink="">
      <xdr:nvSpPr>
        <xdr:cNvPr id="482" name="テキスト ボックス 481"/>
        <xdr:cNvSpPr txBox="1"/>
      </xdr:nvSpPr>
      <xdr:spPr>
        <a:xfrm>
          <a:off x="9372111" y="165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49225</xdr:rowOff>
    </xdr:from>
    <xdr:to>
      <xdr:col>46</xdr:col>
      <xdr:colOff>38100</xdr:colOff>
      <xdr:row>96</xdr:row>
      <xdr:rowOff>150825</xdr:rowOff>
    </xdr:to>
    <xdr:sp macro="" textlink="">
      <xdr:nvSpPr>
        <xdr:cNvPr id="483" name="楕円 482"/>
        <xdr:cNvSpPr/>
      </xdr:nvSpPr>
      <xdr:spPr>
        <a:xfrm>
          <a:off x="8699500" y="165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141952</xdr:rowOff>
    </xdr:from>
    <xdr:ext cx="534377" cy="259045"/>
    <xdr:sp macro="" textlink="">
      <xdr:nvSpPr>
        <xdr:cNvPr id="484" name="テキスト ボックス 483"/>
        <xdr:cNvSpPr txBox="1"/>
      </xdr:nvSpPr>
      <xdr:spPr>
        <a:xfrm>
          <a:off x="8483111" y="166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54000</xdr:rowOff>
    </xdr:from>
    <xdr:to>
      <xdr:col>41</xdr:col>
      <xdr:colOff>101600</xdr:colOff>
      <xdr:row>96</xdr:row>
      <xdr:rowOff>155600</xdr:rowOff>
    </xdr:to>
    <xdr:sp macro="" textlink="">
      <xdr:nvSpPr>
        <xdr:cNvPr id="485" name="楕円 484"/>
        <xdr:cNvSpPr/>
      </xdr:nvSpPr>
      <xdr:spPr>
        <a:xfrm>
          <a:off x="7810500" y="165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146727</xdr:rowOff>
    </xdr:from>
    <xdr:ext cx="534377" cy="259045"/>
    <xdr:sp macro="" textlink="">
      <xdr:nvSpPr>
        <xdr:cNvPr id="486" name="テキスト ボックス 485"/>
        <xdr:cNvSpPr txBox="1"/>
      </xdr:nvSpPr>
      <xdr:spPr>
        <a:xfrm>
          <a:off x="7594111" y="1660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108801</xdr:rowOff>
    </xdr:from>
    <xdr:to>
      <xdr:col>36</xdr:col>
      <xdr:colOff>165100</xdr:colOff>
      <xdr:row>97</xdr:row>
      <xdr:rowOff>38951</xdr:rowOff>
    </xdr:to>
    <xdr:sp macro="" textlink="">
      <xdr:nvSpPr>
        <xdr:cNvPr id="487" name="楕円 486"/>
        <xdr:cNvSpPr/>
      </xdr:nvSpPr>
      <xdr:spPr>
        <a:xfrm>
          <a:off x="6921500" y="165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30078</xdr:rowOff>
    </xdr:from>
    <xdr:ext cx="534377" cy="259045"/>
    <xdr:sp macro="" textlink="">
      <xdr:nvSpPr>
        <xdr:cNvPr id="488" name="テキスト ボックス 487"/>
        <xdr:cNvSpPr txBox="1"/>
      </xdr:nvSpPr>
      <xdr:spPr>
        <a:xfrm>
          <a:off x="6705111" y="166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35458</xdr:rowOff>
    </xdr:from>
    <xdr:to>
      <xdr:col>85</xdr:col>
      <xdr:colOff>127000</xdr:colOff>
      <xdr:row>36</xdr:row>
      <xdr:rowOff>80904</xdr:rowOff>
    </xdr:to>
    <xdr:cxnSp macro="">
      <xdr:nvCxnSpPr>
        <xdr:cNvPr id="516" name="直線コネクタ 515"/>
        <xdr:cNvCxnSpPr/>
      </xdr:nvCxnSpPr>
      <xdr:spPr>
        <a:xfrm flipV="1">
          <a:off x="15481300" y="6207658"/>
          <a:ext cx="8382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145188</xdr:rowOff>
    </xdr:from>
    <xdr:ext cx="534377" cy="259045"/>
    <xdr:sp macro="" textlink="">
      <xdr:nvSpPr>
        <xdr:cNvPr id="517" name="消防費平均値テキスト"/>
        <xdr:cNvSpPr txBox="1"/>
      </xdr:nvSpPr>
      <xdr:spPr>
        <a:xfrm>
          <a:off x="16370300" y="614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80904</xdr:rowOff>
    </xdr:from>
    <xdr:to>
      <xdr:col>81</xdr:col>
      <xdr:colOff>50800</xdr:colOff>
      <xdr:row>36</xdr:row>
      <xdr:rowOff>138100</xdr:rowOff>
    </xdr:to>
    <xdr:cxnSp macro="">
      <xdr:nvCxnSpPr>
        <xdr:cNvPr id="519" name="直線コネクタ 518"/>
        <xdr:cNvCxnSpPr/>
      </xdr:nvCxnSpPr>
      <xdr:spPr>
        <a:xfrm flipV="1">
          <a:off x="14592300" y="6253104"/>
          <a:ext cx="8890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1" name="テキスト ボックス 520"/>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143220</xdr:rowOff>
    </xdr:from>
    <xdr:to>
      <xdr:col>76</xdr:col>
      <xdr:colOff>114300</xdr:colOff>
      <xdr:row>36</xdr:row>
      <xdr:rowOff>138100</xdr:rowOff>
    </xdr:to>
    <xdr:cxnSp macro="">
      <xdr:nvCxnSpPr>
        <xdr:cNvPr id="522" name="直線コネクタ 521"/>
        <xdr:cNvCxnSpPr/>
      </xdr:nvCxnSpPr>
      <xdr:spPr>
        <a:xfrm>
          <a:off x="13703300" y="6143970"/>
          <a:ext cx="889000" cy="16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3" name="フローチャート: 判断 522"/>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4" name="テキスト ボックス 523"/>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143220</xdr:rowOff>
    </xdr:from>
    <xdr:to>
      <xdr:col>71</xdr:col>
      <xdr:colOff>177800</xdr:colOff>
      <xdr:row>36</xdr:row>
      <xdr:rowOff>7432</xdr:rowOff>
    </xdr:to>
    <xdr:cxnSp macro="">
      <xdr:nvCxnSpPr>
        <xdr:cNvPr id="525" name="直線コネクタ 524"/>
        <xdr:cNvCxnSpPr/>
      </xdr:nvCxnSpPr>
      <xdr:spPr>
        <a:xfrm flipV="1">
          <a:off x="12814300" y="6143970"/>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6" name="フローチャート: 判断 525"/>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7" name="テキスト ボックス 526"/>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8" name="フローチャート: 判断 527"/>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112498</xdr:rowOff>
    </xdr:from>
    <xdr:ext cx="534377" cy="259045"/>
    <xdr:sp macro="" textlink="">
      <xdr:nvSpPr>
        <xdr:cNvPr id="529" name="テキスト ボックス 528"/>
        <xdr:cNvSpPr txBox="1"/>
      </xdr:nvSpPr>
      <xdr:spPr>
        <a:xfrm>
          <a:off x="12547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156108</xdr:rowOff>
    </xdr:from>
    <xdr:to>
      <xdr:col>85</xdr:col>
      <xdr:colOff>177800</xdr:colOff>
      <xdr:row>36</xdr:row>
      <xdr:rowOff>86258</xdr:rowOff>
    </xdr:to>
    <xdr:sp macro="" textlink="">
      <xdr:nvSpPr>
        <xdr:cNvPr id="535" name="楕円 534"/>
        <xdr:cNvSpPr/>
      </xdr:nvSpPr>
      <xdr:spPr>
        <a:xfrm>
          <a:off x="162687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7535</xdr:rowOff>
    </xdr:from>
    <xdr:ext cx="534377" cy="259045"/>
    <xdr:sp macro="" textlink="">
      <xdr:nvSpPr>
        <xdr:cNvPr id="536" name="消防費該当値テキスト"/>
        <xdr:cNvSpPr txBox="1"/>
      </xdr:nvSpPr>
      <xdr:spPr>
        <a:xfrm>
          <a:off x="16370300" y="60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30104</xdr:rowOff>
    </xdr:from>
    <xdr:to>
      <xdr:col>81</xdr:col>
      <xdr:colOff>101600</xdr:colOff>
      <xdr:row>36</xdr:row>
      <xdr:rowOff>131704</xdr:rowOff>
    </xdr:to>
    <xdr:sp macro="" textlink="">
      <xdr:nvSpPr>
        <xdr:cNvPr id="537" name="楕円 536"/>
        <xdr:cNvSpPr/>
      </xdr:nvSpPr>
      <xdr:spPr>
        <a:xfrm>
          <a:off x="15430500" y="62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122831</xdr:rowOff>
    </xdr:from>
    <xdr:ext cx="534377" cy="259045"/>
    <xdr:sp macro="" textlink="">
      <xdr:nvSpPr>
        <xdr:cNvPr id="538" name="テキスト ボックス 537"/>
        <xdr:cNvSpPr txBox="1"/>
      </xdr:nvSpPr>
      <xdr:spPr>
        <a:xfrm>
          <a:off x="15214111" y="629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87300</xdr:rowOff>
    </xdr:from>
    <xdr:to>
      <xdr:col>76</xdr:col>
      <xdr:colOff>165100</xdr:colOff>
      <xdr:row>37</xdr:row>
      <xdr:rowOff>17450</xdr:rowOff>
    </xdr:to>
    <xdr:sp macro="" textlink="">
      <xdr:nvSpPr>
        <xdr:cNvPr id="539" name="楕円 538"/>
        <xdr:cNvSpPr/>
      </xdr:nvSpPr>
      <xdr:spPr>
        <a:xfrm>
          <a:off x="14541500" y="62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8577</xdr:rowOff>
    </xdr:from>
    <xdr:ext cx="534377" cy="259045"/>
    <xdr:sp macro="" textlink="">
      <xdr:nvSpPr>
        <xdr:cNvPr id="540" name="テキスト ボックス 539"/>
        <xdr:cNvSpPr txBox="1"/>
      </xdr:nvSpPr>
      <xdr:spPr>
        <a:xfrm>
          <a:off x="14325111" y="63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92420</xdr:rowOff>
    </xdr:from>
    <xdr:to>
      <xdr:col>72</xdr:col>
      <xdr:colOff>38100</xdr:colOff>
      <xdr:row>36</xdr:row>
      <xdr:rowOff>22570</xdr:rowOff>
    </xdr:to>
    <xdr:sp macro="" textlink="">
      <xdr:nvSpPr>
        <xdr:cNvPr id="541" name="楕円 540"/>
        <xdr:cNvSpPr/>
      </xdr:nvSpPr>
      <xdr:spPr>
        <a:xfrm>
          <a:off x="13652500" y="609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39097</xdr:rowOff>
    </xdr:from>
    <xdr:ext cx="534377" cy="259045"/>
    <xdr:sp macro="" textlink="">
      <xdr:nvSpPr>
        <xdr:cNvPr id="542" name="テキスト ボックス 541"/>
        <xdr:cNvSpPr txBox="1"/>
      </xdr:nvSpPr>
      <xdr:spPr>
        <a:xfrm>
          <a:off x="13436111" y="586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128082</xdr:rowOff>
    </xdr:from>
    <xdr:to>
      <xdr:col>67</xdr:col>
      <xdr:colOff>101600</xdr:colOff>
      <xdr:row>36</xdr:row>
      <xdr:rowOff>58232</xdr:rowOff>
    </xdr:to>
    <xdr:sp macro="" textlink="">
      <xdr:nvSpPr>
        <xdr:cNvPr id="543" name="楕円 542"/>
        <xdr:cNvSpPr/>
      </xdr:nvSpPr>
      <xdr:spPr>
        <a:xfrm>
          <a:off x="12763500" y="612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74759</xdr:rowOff>
    </xdr:from>
    <xdr:ext cx="534377" cy="259045"/>
    <xdr:sp macro="" textlink="">
      <xdr:nvSpPr>
        <xdr:cNvPr id="544" name="テキスト ボックス 543"/>
        <xdr:cNvSpPr txBox="1"/>
      </xdr:nvSpPr>
      <xdr:spPr>
        <a:xfrm>
          <a:off x="12547111" y="59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48317</xdr:rowOff>
    </xdr:from>
    <xdr:to>
      <xdr:col>85</xdr:col>
      <xdr:colOff>127000</xdr:colOff>
      <xdr:row>56</xdr:row>
      <xdr:rowOff>47860</xdr:rowOff>
    </xdr:to>
    <xdr:cxnSp macro="">
      <xdr:nvCxnSpPr>
        <xdr:cNvPr id="574" name="直線コネクタ 573"/>
        <xdr:cNvCxnSpPr/>
      </xdr:nvCxnSpPr>
      <xdr:spPr>
        <a:xfrm flipV="1">
          <a:off x="15481300" y="9478067"/>
          <a:ext cx="838200" cy="1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5" name="教育費平均値テキスト"/>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148120</xdr:rowOff>
    </xdr:from>
    <xdr:to>
      <xdr:col>81</xdr:col>
      <xdr:colOff>50800</xdr:colOff>
      <xdr:row>56</xdr:row>
      <xdr:rowOff>47860</xdr:rowOff>
    </xdr:to>
    <xdr:cxnSp macro="">
      <xdr:nvCxnSpPr>
        <xdr:cNvPr id="577" name="直線コネクタ 576"/>
        <xdr:cNvCxnSpPr/>
      </xdr:nvCxnSpPr>
      <xdr:spPr>
        <a:xfrm>
          <a:off x="14592300" y="9577870"/>
          <a:ext cx="889000" cy="7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79" name="テキスト ボックス 578"/>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107772</xdr:rowOff>
    </xdr:from>
    <xdr:to>
      <xdr:col>76</xdr:col>
      <xdr:colOff>114300</xdr:colOff>
      <xdr:row>55</xdr:row>
      <xdr:rowOff>148120</xdr:rowOff>
    </xdr:to>
    <xdr:cxnSp macro="">
      <xdr:nvCxnSpPr>
        <xdr:cNvPr id="580" name="直線コネクタ 579"/>
        <xdr:cNvCxnSpPr/>
      </xdr:nvCxnSpPr>
      <xdr:spPr>
        <a:xfrm>
          <a:off x="13703300" y="9537522"/>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1" name="フローチャート: 判断 580"/>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2" name="テキスト ボックス 581"/>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107772</xdr:rowOff>
    </xdr:from>
    <xdr:to>
      <xdr:col>71</xdr:col>
      <xdr:colOff>177800</xdr:colOff>
      <xdr:row>57</xdr:row>
      <xdr:rowOff>35687</xdr:rowOff>
    </xdr:to>
    <xdr:cxnSp macro="">
      <xdr:nvCxnSpPr>
        <xdr:cNvPr id="583" name="直線コネクタ 582"/>
        <xdr:cNvCxnSpPr/>
      </xdr:nvCxnSpPr>
      <xdr:spPr>
        <a:xfrm flipV="1">
          <a:off x="12814300" y="9537522"/>
          <a:ext cx="889000" cy="27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4" name="フローチャート: 判断 583"/>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5" name="テキスト ボックス 584"/>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6" name="フローチャート: 判断 585"/>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7" name="テキスト ボックス 586"/>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168967</xdr:rowOff>
    </xdr:from>
    <xdr:to>
      <xdr:col>85</xdr:col>
      <xdr:colOff>177800</xdr:colOff>
      <xdr:row>55</xdr:row>
      <xdr:rowOff>99117</xdr:rowOff>
    </xdr:to>
    <xdr:sp macro="" textlink="">
      <xdr:nvSpPr>
        <xdr:cNvPr id="593" name="楕円 592"/>
        <xdr:cNvSpPr/>
      </xdr:nvSpPr>
      <xdr:spPr>
        <a:xfrm>
          <a:off x="16268700" y="942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147394</xdr:rowOff>
    </xdr:from>
    <xdr:ext cx="534377" cy="259045"/>
    <xdr:sp macro="" textlink="">
      <xdr:nvSpPr>
        <xdr:cNvPr id="594" name="教育費該当値テキスト"/>
        <xdr:cNvSpPr txBox="1"/>
      </xdr:nvSpPr>
      <xdr:spPr>
        <a:xfrm>
          <a:off x="16370300" y="94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168510</xdr:rowOff>
    </xdr:from>
    <xdr:to>
      <xdr:col>81</xdr:col>
      <xdr:colOff>101600</xdr:colOff>
      <xdr:row>56</xdr:row>
      <xdr:rowOff>98660</xdr:rowOff>
    </xdr:to>
    <xdr:sp macro="" textlink="">
      <xdr:nvSpPr>
        <xdr:cNvPr id="595" name="楕円 594"/>
        <xdr:cNvSpPr/>
      </xdr:nvSpPr>
      <xdr:spPr>
        <a:xfrm>
          <a:off x="15430500" y="95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89787</xdr:rowOff>
    </xdr:from>
    <xdr:ext cx="534377" cy="259045"/>
    <xdr:sp macro="" textlink="">
      <xdr:nvSpPr>
        <xdr:cNvPr id="596" name="テキスト ボックス 595"/>
        <xdr:cNvSpPr txBox="1"/>
      </xdr:nvSpPr>
      <xdr:spPr>
        <a:xfrm>
          <a:off x="15214111" y="96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97320</xdr:rowOff>
    </xdr:from>
    <xdr:to>
      <xdr:col>76</xdr:col>
      <xdr:colOff>165100</xdr:colOff>
      <xdr:row>56</xdr:row>
      <xdr:rowOff>27470</xdr:rowOff>
    </xdr:to>
    <xdr:sp macro="" textlink="">
      <xdr:nvSpPr>
        <xdr:cNvPr id="597" name="楕円 596"/>
        <xdr:cNvSpPr/>
      </xdr:nvSpPr>
      <xdr:spPr>
        <a:xfrm>
          <a:off x="14541500" y="95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18597</xdr:rowOff>
    </xdr:from>
    <xdr:ext cx="534377" cy="259045"/>
    <xdr:sp macro="" textlink="">
      <xdr:nvSpPr>
        <xdr:cNvPr id="598" name="テキスト ボックス 597"/>
        <xdr:cNvSpPr txBox="1"/>
      </xdr:nvSpPr>
      <xdr:spPr>
        <a:xfrm>
          <a:off x="14325111" y="961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56972</xdr:rowOff>
    </xdr:from>
    <xdr:to>
      <xdr:col>72</xdr:col>
      <xdr:colOff>38100</xdr:colOff>
      <xdr:row>55</xdr:row>
      <xdr:rowOff>158572</xdr:rowOff>
    </xdr:to>
    <xdr:sp macro="" textlink="">
      <xdr:nvSpPr>
        <xdr:cNvPr id="599" name="楕円 598"/>
        <xdr:cNvSpPr/>
      </xdr:nvSpPr>
      <xdr:spPr>
        <a:xfrm>
          <a:off x="13652500" y="948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149699</xdr:rowOff>
    </xdr:from>
    <xdr:ext cx="534377" cy="259045"/>
    <xdr:sp macro="" textlink="">
      <xdr:nvSpPr>
        <xdr:cNvPr id="600" name="テキスト ボックス 599"/>
        <xdr:cNvSpPr txBox="1"/>
      </xdr:nvSpPr>
      <xdr:spPr>
        <a:xfrm>
          <a:off x="13436111" y="957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156337</xdr:rowOff>
    </xdr:from>
    <xdr:to>
      <xdr:col>67</xdr:col>
      <xdr:colOff>101600</xdr:colOff>
      <xdr:row>57</xdr:row>
      <xdr:rowOff>86487</xdr:rowOff>
    </xdr:to>
    <xdr:sp macro="" textlink="">
      <xdr:nvSpPr>
        <xdr:cNvPr id="601" name="楕円 600"/>
        <xdr:cNvSpPr/>
      </xdr:nvSpPr>
      <xdr:spPr>
        <a:xfrm>
          <a:off x="12763500" y="97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77614</xdr:rowOff>
    </xdr:from>
    <xdr:ext cx="534377" cy="259045"/>
    <xdr:sp macro="" textlink="">
      <xdr:nvSpPr>
        <xdr:cNvPr id="602" name="テキスト ボックス 601"/>
        <xdr:cNvSpPr txBox="1"/>
      </xdr:nvSpPr>
      <xdr:spPr>
        <a:xfrm>
          <a:off x="12547111" y="985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33325</xdr:rowOff>
    </xdr:from>
    <xdr:to>
      <xdr:col>85</xdr:col>
      <xdr:colOff>127000</xdr:colOff>
      <xdr:row>79</xdr:row>
      <xdr:rowOff>44450</xdr:rowOff>
    </xdr:to>
    <xdr:cxnSp macro="">
      <xdr:nvCxnSpPr>
        <xdr:cNvPr id="631" name="直線コネクタ 630"/>
        <xdr:cNvCxnSpPr/>
      </xdr:nvCxnSpPr>
      <xdr:spPr>
        <a:xfrm>
          <a:off x="15481300" y="13577875"/>
          <a:ext cx="8382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2" name="災害復旧費平均値テキスト"/>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151092</xdr:rowOff>
    </xdr:from>
    <xdr:to>
      <xdr:col>81</xdr:col>
      <xdr:colOff>50800</xdr:colOff>
      <xdr:row>79</xdr:row>
      <xdr:rowOff>33325</xdr:rowOff>
    </xdr:to>
    <xdr:cxnSp macro="">
      <xdr:nvCxnSpPr>
        <xdr:cNvPr id="634" name="直線コネクタ 633"/>
        <xdr:cNvCxnSpPr/>
      </xdr:nvCxnSpPr>
      <xdr:spPr>
        <a:xfrm>
          <a:off x="14592300" y="13524192"/>
          <a:ext cx="889000" cy="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6" name="テキスト ボックス 635"/>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147910</xdr:rowOff>
    </xdr:from>
    <xdr:to>
      <xdr:col>76</xdr:col>
      <xdr:colOff>114300</xdr:colOff>
      <xdr:row>78</xdr:row>
      <xdr:rowOff>151092</xdr:rowOff>
    </xdr:to>
    <xdr:cxnSp macro="">
      <xdr:nvCxnSpPr>
        <xdr:cNvPr id="637" name="直線コネクタ 636"/>
        <xdr:cNvCxnSpPr/>
      </xdr:nvCxnSpPr>
      <xdr:spPr>
        <a:xfrm>
          <a:off x="13703300" y="13521010"/>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8" name="フローチャート: 判断 637"/>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39" name="テキスト ボックス 638"/>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129032</xdr:rowOff>
    </xdr:from>
    <xdr:to>
      <xdr:col>71</xdr:col>
      <xdr:colOff>177800</xdr:colOff>
      <xdr:row>78</xdr:row>
      <xdr:rowOff>147910</xdr:rowOff>
    </xdr:to>
    <xdr:cxnSp macro="">
      <xdr:nvCxnSpPr>
        <xdr:cNvPr id="640" name="直線コネクタ 639"/>
        <xdr:cNvCxnSpPr/>
      </xdr:nvCxnSpPr>
      <xdr:spPr>
        <a:xfrm>
          <a:off x="12814300" y="13502132"/>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1" name="フローチャート: 判断 640"/>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2" name="テキスト ボックス 641"/>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3" name="フローチャート: 判断 642"/>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4" name="テキスト ボックス 643"/>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153975</xdr:rowOff>
    </xdr:from>
    <xdr:to>
      <xdr:col>81</xdr:col>
      <xdr:colOff>101600</xdr:colOff>
      <xdr:row>79</xdr:row>
      <xdr:rowOff>84125</xdr:rowOff>
    </xdr:to>
    <xdr:sp macro="" textlink="">
      <xdr:nvSpPr>
        <xdr:cNvPr id="652" name="楕円 651"/>
        <xdr:cNvSpPr/>
      </xdr:nvSpPr>
      <xdr:spPr>
        <a:xfrm>
          <a:off x="15430500" y="135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75252</xdr:rowOff>
    </xdr:from>
    <xdr:ext cx="378565" cy="259045"/>
    <xdr:sp macro="" textlink="">
      <xdr:nvSpPr>
        <xdr:cNvPr id="653" name="テキスト ボックス 652"/>
        <xdr:cNvSpPr txBox="1"/>
      </xdr:nvSpPr>
      <xdr:spPr>
        <a:xfrm>
          <a:off x="15292017" y="13619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100292</xdr:rowOff>
    </xdr:from>
    <xdr:to>
      <xdr:col>76</xdr:col>
      <xdr:colOff>165100</xdr:colOff>
      <xdr:row>79</xdr:row>
      <xdr:rowOff>30442</xdr:rowOff>
    </xdr:to>
    <xdr:sp macro="" textlink="">
      <xdr:nvSpPr>
        <xdr:cNvPr id="654" name="楕円 653"/>
        <xdr:cNvSpPr/>
      </xdr:nvSpPr>
      <xdr:spPr>
        <a:xfrm>
          <a:off x="14541500" y="1347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21569</xdr:rowOff>
    </xdr:from>
    <xdr:ext cx="469744" cy="259045"/>
    <xdr:sp macro="" textlink="">
      <xdr:nvSpPr>
        <xdr:cNvPr id="655" name="テキスト ボックス 654"/>
        <xdr:cNvSpPr txBox="1"/>
      </xdr:nvSpPr>
      <xdr:spPr>
        <a:xfrm>
          <a:off x="14357428" y="1356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97110</xdr:rowOff>
    </xdr:from>
    <xdr:to>
      <xdr:col>72</xdr:col>
      <xdr:colOff>38100</xdr:colOff>
      <xdr:row>79</xdr:row>
      <xdr:rowOff>27260</xdr:rowOff>
    </xdr:to>
    <xdr:sp macro="" textlink="">
      <xdr:nvSpPr>
        <xdr:cNvPr id="656" name="楕円 655"/>
        <xdr:cNvSpPr/>
      </xdr:nvSpPr>
      <xdr:spPr>
        <a:xfrm>
          <a:off x="13652500" y="134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18387</xdr:rowOff>
    </xdr:from>
    <xdr:ext cx="469744" cy="259045"/>
    <xdr:sp macro="" textlink="">
      <xdr:nvSpPr>
        <xdr:cNvPr id="657" name="テキスト ボックス 656"/>
        <xdr:cNvSpPr txBox="1"/>
      </xdr:nvSpPr>
      <xdr:spPr>
        <a:xfrm>
          <a:off x="13468428" y="1356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78232</xdr:rowOff>
    </xdr:from>
    <xdr:to>
      <xdr:col>67</xdr:col>
      <xdr:colOff>101600</xdr:colOff>
      <xdr:row>79</xdr:row>
      <xdr:rowOff>8382</xdr:rowOff>
    </xdr:to>
    <xdr:sp macro="" textlink="">
      <xdr:nvSpPr>
        <xdr:cNvPr id="658" name="楕円 657"/>
        <xdr:cNvSpPr/>
      </xdr:nvSpPr>
      <xdr:spPr>
        <a:xfrm>
          <a:off x="12763500" y="134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170959</xdr:rowOff>
    </xdr:from>
    <xdr:ext cx="469744" cy="259045"/>
    <xdr:sp macro="" textlink="">
      <xdr:nvSpPr>
        <xdr:cNvPr id="659" name="テキスト ボックス 658"/>
        <xdr:cNvSpPr txBox="1"/>
      </xdr:nvSpPr>
      <xdr:spPr>
        <a:xfrm>
          <a:off x="12579428" y="1354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37760</xdr:rowOff>
    </xdr:from>
    <xdr:to>
      <xdr:col>85</xdr:col>
      <xdr:colOff>127000</xdr:colOff>
      <xdr:row>96</xdr:row>
      <xdr:rowOff>147816</xdr:rowOff>
    </xdr:to>
    <xdr:cxnSp macro="">
      <xdr:nvCxnSpPr>
        <xdr:cNvPr id="691" name="直線コネクタ 690"/>
        <xdr:cNvCxnSpPr/>
      </xdr:nvCxnSpPr>
      <xdr:spPr>
        <a:xfrm>
          <a:off x="15481300" y="16496960"/>
          <a:ext cx="838200" cy="11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2" name="公債費平均値テキスト"/>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122881</xdr:rowOff>
    </xdr:from>
    <xdr:to>
      <xdr:col>81</xdr:col>
      <xdr:colOff>50800</xdr:colOff>
      <xdr:row>96</xdr:row>
      <xdr:rowOff>37760</xdr:rowOff>
    </xdr:to>
    <xdr:cxnSp macro="">
      <xdr:nvCxnSpPr>
        <xdr:cNvPr id="694" name="直線コネクタ 693"/>
        <xdr:cNvCxnSpPr/>
      </xdr:nvCxnSpPr>
      <xdr:spPr>
        <a:xfrm>
          <a:off x="14592300" y="16410631"/>
          <a:ext cx="889000" cy="8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6" name="テキスト ボックス 695"/>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33417</xdr:rowOff>
    </xdr:from>
    <xdr:to>
      <xdr:col>76</xdr:col>
      <xdr:colOff>114300</xdr:colOff>
      <xdr:row>95</xdr:row>
      <xdr:rowOff>122881</xdr:rowOff>
    </xdr:to>
    <xdr:cxnSp macro="">
      <xdr:nvCxnSpPr>
        <xdr:cNvPr id="697" name="直線コネクタ 696"/>
        <xdr:cNvCxnSpPr/>
      </xdr:nvCxnSpPr>
      <xdr:spPr>
        <a:xfrm>
          <a:off x="13703300" y="16321167"/>
          <a:ext cx="889000" cy="8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8" name="フローチャート: 判断 697"/>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699" name="テキスト ボックス 698"/>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4319</xdr:rowOff>
    </xdr:from>
    <xdr:to>
      <xdr:col>71</xdr:col>
      <xdr:colOff>177800</xdr:colOff>
      <xdr:row>95</xdr:row>
      <xdr:rowOff>33417</xdr:rowOff>
    </xdr:to>
    <xdr:cxnSp macro="">
      <xdr:nvCxnSpPr>
        <xdr:cNvPr id="700" name="直線コネクタ 699"/>
        <xdr:cNvCxnSpPr/>
      </xdr:nvCxnSpPr>
      <xdr:spPr>
        <a:xfrm>
          <a:off x="12814300" y="16292069"/>
          <a:ext cx="889000" cy="2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1" name="フローチャート: 判断 700"/>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2" name="テキスト ボックス 701"/>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3" name="フローチャート: 判断 702"/>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4" name="テキスト ボックス 703"/>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97016</xdr:rowOff>
    </xdr:from>
    <xdr:to>
      <xdr:col>85</xdr:col>
      <xdr:colOff>177800</xdr:colOff>
      <xdr:row>97</xdr:row>
      <xdr:rowOff>27166</xdr:rowOff>
    </xdr:to>
    <xdr:sp macro="" textlink="">
      <xdr:nvSpPr>
        <xdr:cNvPr id="710" name="楕円 709"/>
        <xdr:cNvSpPr/>
      </xdr:nvSpPr>
      <xdr:spPr>
        <a:xfrm>
          <a:off x="16268700" y="165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75443</xdr:rowOff>
    </xdr:from>
    <xdr:ext cx="534377" cy="259045"/>
    <xdr:sp macro="" textlink="">
      <xdr:nvSpPr>
        <xdr:cNvPr id="711" name="公債費該当値テキスト"/>
        <xdr:cNvSpPr txBox="1"/>
      </xdr:nvSpPr>
      <xdr:spPr>
        <a:xfrm>
          <a:off x="16370300" y="165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158410</xdr:rowOff>
    </xdr:from>
    <xdr:to>
      <xdr:col>81</xdr:col>
      <xdr:colOff>101600</xdr:colOff>
      <xdr:row>96</xdr:row>
      <xdr:rowOff>88560</xdr:rowOff>
    </xdr:to>
    <xdr:sp macro="" textlink="">
      <xdr:nvSpPr>
        <xdr:cNvPr id="712" name="楕円 711"/>
        <xdr:cNvSpPr/>
      </xdr:nvSpPr>
      <xdr:spPr>
        <a:xfrm>
          <a:off x="15430500" y="1644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79687</xdr:rowOff>
    </xdr:from>
    <xdr:ext cx="534377" cy="259045"/>
    <xdr:sp macro="" textlink="">
      <xdr:nvSpPr>
        <xdr:cNvPr id="713" name="テキスト ボックス 712"/>
        <xdr:cNvSpPr txBox="1"/>
      </xdr:nvSpPr>
      <xdr:spPr>
        <a:xfrm>
          <a:off x="15214111" y="1653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72081</xdr:rowOff>
    </xdr:from>
    <xdr:to>
      <xdr:col>76</xdr:col>
      <xdr:colOff>165100</xdr:colOff>
      <xdr:row>96</xdr:row>
      <xdr:rowOff>2231</xdr:rowOff>
    </xdr:to>
    <xdr:sp macro="" textlink="">
      <xdr:nvSpPr>
        <xdr:cNvPr id="714" name="楕円 713"/>
        <xdr:cNvSpPr/>
      </xdr:nvSpPr>
      <xdr:spPr>
        <a:xfrm>
          <a:off x="14541500" y="163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18758</xdr:rowOff>
    </xdr:from>
    <xdr:ext cx="534377" cy="259045"/>
    <xdr:sp macro="" textlink="">
      <xdr:nvSpPr>
        <xdr:cNvPr id="715" name="テキスト ボックス 714"/>
        <xdr:cNvSpPr txBox="1"/>
      </xdr:nvSpPr>
      <xdr:spPr>
        <a:xfrm>
          <a:off x="14325111" y="1613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154067</xdr:rowOff>
    </xdr:from>
    <xdr:to>
      <xdr:col>72</xdr:col>
      <xdr:colOff>38100</xdr:colOff>
      <xdr:row>95</xdr:row>
      <xdr:rowOff>84217</xdr:rowOff>
    </xdr:to>
    <xdr:sp macro="" textlink="">
      <xdr:nvSpPr>
        <xdr:cNvPr id="716" name="楕円 715"/>
        <xdr:cNvSpPr/>
      </xdr:nvSpPr>
      <xdr:spPr>
        <a:xfrm>
          <a:off x="13652500" y="1627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100744</xdr:rowOff>
    </xdr:from>
    <xdr:ext cx="534377" cy="259045"/>
    <xdr:sp macro="" textlink="">
      <xdr:nvSpPr>
        <xdr:cNvPr id="717" name="テキスト ボックス 716"/>
        <xdr:cNvSpPr txBox="1"/>
      </xdr:nvSpPr>
      <xdr:spPr>
        <a:xfrm>
          <a:off x="13436111" y="1604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124969</xdr:rowOff>
    </xdr:from>
    <xdr:to>
      <xdr:col>67</xdr:col>
      <xdr:colOff>101600</xdr:colOff>
      <xdr:row>95</xdr:row>
      <xdr:rowOff>55119</xdr:rowOff>
    </xdr:to>
    <xdr:sp macro="" textlink="">
      <xdr:nvSpPr>
        <xdr:cNvPr id="718" name="楕円 717"/>
        <xdr:cNvSpPr/>
      </xdr:nvSpPr>
      <xdr:spPr>
        <a:xfrm>
          <a:off x="12763500" y="162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71646</xdr:rowOff>
    </xdr:from>
    <xdr:ext cx="534377" cy="259045"/>
    <xdr:sp macro="" textlink="">
      <xdr:nvSpPr>
        <xdr:cNvPr id="719" name="テキスト ボックス 718"/>
        <xdr:cNvSpPr txBox="1"/>
      </xdr:nvSpPr>
      <xdr:spPr>
        <a:xfrm>
          <a:off x="12547111" y="160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3" name="フローチャート: 判断 752"/>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4" name="テキスト ボックス 753"/>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6" name="フローチャート: 判断 755"/>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7" name="テキスト ボックス 756"/>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8" name="フローチャート: 判断 757"/>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59" name="テキスト ボックス 758"/>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6" name="諸支出金該当値テキスト"/>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総務費は、類似団体平均を下回って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ふるさとまちづくり寄付金特産品等贈呈委託料や基金への積立金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89,917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民生費は、類似団体平均を下回って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、新型コロナウイルス感染症対策による子育て世帯や住民税非課税世帯に対する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特別給付金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の終了により減少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177,719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衛生費は、類似団体平均を上回って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、新型コロナウイルスワクチン接種体制の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縮小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54,940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商工費は、類似団体平均を下回っているが、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未来応援券</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21,720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教育費は、類似団体平均を下回って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小学校施設長寿命化事業費が増加したこと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55,797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公債費は、類似団体平均を下回っており、市債の償還が進んだことにより、定期償還額が減少し、住民一人当たり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48,503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財政調整基金残高の標準財政規模比は、前年度と比較して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している。これは、標準財政規模が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ふるさとまちづくり寄付金の増加により財源超過となったことによる。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一方で、実質収支額の標準財政規模比は前年度と比較して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している。これは、実質収支額の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率が標準財政規模の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回ったことによる。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実質単年度収支は、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積立金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の増加に伴い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黒字となっている。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連結実質赤字比率は、健全化判断比率算定開始から黒字が続いて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している。これは、一般会計における実質収支額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したことが要因である。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会計毎に増減はあるものの、今年度もすべての会計において黒字であり、引き続き経営の健全化を図る。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33433239</v>
      </c>
      <c r="BO4" s="449"/>
      <c r="BP4" s="449"/>
      <c r="BQ4" s="449"/>
      <c r="BR4" s="449"/>
      <c r="BS4" s="449"/>
      <c r="BT4" s="449"/>
      <c r="BU4" s="450"/>
      <c r="BV4" s="448">
        <v>32986441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5.8</v>
      </c>
      <c r="CU4" s="589"/>
      <c r="CV4" s="589"/>
      <c r="CW4" s="589"/>
      <c r="CX4" s="589"/>
      <c r="CY4" s="589"/>
      <c r="CZ4" s="589"/>
      <c r="DA4" s="590"/>
      <c r="DB4" s="588">
        <v>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31893017</v>
      </c>
      <c r="BO5" s="420"/>
      <c r="BP5" s="420"/>
      <c r="BQ5" s="420"/>
      <c r="BR5" s="420"/>
      <c r="BS5" s="420"/>
      <c r="BT5" s="420"/>
      <c r="BU5" s="421"/>
      <c r="BV5" s="419">
        <v>31323224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92.8</v>
      </c>
      <c r="CU5" s="417"/>
      <c r="CV5" s="417"/>
      <c r="CW5" s="417"/>
      <c r="CX5" s="417"/>
      <c r="CY5" s="417"/>
      <c r="CZ5" s="417"/>
      <c r="DA5" s="418"/>
      <c r="DB5" s="416">
        <v>91.2</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1540222</v>
      </c>
      <c r="BO6" s="420"/>
      <c r="BP6" s="420"/>
      <c r="BQ6" s="420"/>
      <c r="BR6" s="420"/>
      <c r="BS6" s="420"/>
      <c r="BT6" s="420"/>
      <c r="BU6" s="421"/>
      <c r="BV6" s="419">
        <v>1663217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93.8</v>
      </c>
      <c r="CU6" s="563"/>
      <c r="CV6" s="563"/>
      <c r="CW6" s="563"/>
      <c r="CX6" s="563"/>
      <c r="CY6" s="563"/>
      <c r="CZ6" s="563"/>
      <c r="DA6" s="564"/>
      <c r="DB6" s="562">
        <v>91.2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495443</v>
      </c>
      <c r="BO7" s="420"/>
      <c r="BP7" s="420"/>
      <c r="BQ7" s="420"/>
      <c r="BR7" s="420"/>
      <c r="BS7" s="420"/>
      <c r="BT7" s="420"/>
      <c r="BU7" s="421"/>
      <c r="BV7" s="419">
        <v>547385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17892894</v>
      </c>
      <c r="CU7" s="420"/>
      <c r="CV7" s="420"/>
      <c r="CW7" s="420"/>
      <c r="CX7" s="420"/>
      <c r="CY7" s="420"/>
      <c r="CZ7" s="420"/>
      <c r="DA7" s="421"/>
      <c r="DB7" s="419">
        <v>18651661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1044779</v>
      </c>
      <c r="BO8" s="420"/>
      <c r="BP8" s="420"/>
      <c r="BQ8" s="420"/>
      <c r="BR8" s="420"/>
      <c r="BS8" s="420"/>
      <c r="BT8" s="420"/>
      <c r="BU8" s="421"/>
      <c r="BV8" s="419">
        <v>1115832</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0.41</v>
      </c>
      <c r="CU8" s="523"/>
      <c r="CV8" s="523"/>
      <c r="CW8" s="523"/>
      <c r="CX8" s="523"/>
      <c r="CY8" s="523"/>
      <c r="CZ8" s="523"/>
      <c r="DA8" s="524"/>
      <c r="DB8" s="522">
        <v>0.4</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58816</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-71053</v>
      </c>
      <c r="BO9" s="420"/>
      <c r="BP9" s="420"/>
      <c r="BQ9" s="420"/>
      <c r="BR9" s="420"/>
      <c r="BS9" s="420"/>
      <c r="BT9" s="420"/>
      <c r="BU9" s="421"/>
      <c r="BV9" s="419">
        <v>198875</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12.3</v>
      </c>
      <c r="CU9" s="417"/>
      <c r="CV9" s="417"/>
      <c r="CW9" s="417"/>
      <c r="CX9" s="417"/>
      <c r="CY9" s="417"/>
      <c r="CZ9" s="417"/>
      <c r="DA9" s="418"/>
      <c r="DB9" s="416">
        <v>14.7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62616</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557563</v>
      </c>
      <c r="BO10" s="420"/>
      <c r="BP10" s="420"/>
      <c r="BQ10" s="420"/>
      <c r="BR10" s="420"/>
      <c r="BS10" s="420"/>
      <c r="BT10" s="420"/>
      <c r="BU10" s="421"/>
      <c r="BV10" s="419">
        <v>9069</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59981</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96</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113756</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59554</v>
      </c>
      <c r="S13" s="507"/>
      <c r="T13" s="507"/>
      <c r="U13" s="507"/>
      <c r="V13" s="508"/>
      <c r="W13" s="509" t="s">
        <v>142</v>
      </c>
      <c r="X13" s="405"/>
      <c r="Y13" s="405"/>
      <c r="Z13" s="405"/>
      <c r="AA13" s="405"/>
      <c r="AB13" s="406"/>
      <c r="AC13" s="372">
        <v>4886</v>
      </c>
      <c r="AD13" s="373"/>
      <c r="AE13" s="373"/>
      <c r="AF13" s="373"/>
      <c r="AG13" s="374"/>
      <c r="AH13" s="372">
        <v>5704</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486510</v>
      </c>
      <c r="BO13" s="420"/>
      <c r="BP13" s="420"/>
      <c r="BQ13" s="420"/>
      <c r="BR13" s="420"/>
      <c r="BS13" s="420"/>
      <c r="BT13" s="420"/>
      <c r="BU13" s="421"/>
      <c r="BV13" s="419">
        <v>94188</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4.2</v>
      </c>
      <c r="CU13" s="417"/>
      <c r="CV13" s="417"/>
      <c r="CW13" s="417"/>
      <c r="CX13" s="417"/>
      <c r="CY13" s="417"/>
      <c r="CZ13" s="417"/>
      <c r="DA13" s="418"/>
      <c r="DB13" s="416">
        <v>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60559</v>
      </c>
      <c r="S14" s="507"/>
      <c r="T14" s="507"/>
      <c r="U14" s="507"/>
      <c r="V14" s="508"/>
      <c r="W14" s="510"/>
      <c r="X14" s="408"/>
      <c r="Y14" s="408"/>
      <c r="Z14" s="408"/>
      <c r="AA14" s="408"/>
      <c r="AB14" s="409"/>
      <c r="AC14" s="499">
        <v>17.399999999999999</v>
      </c>
      <c r="AD14" s="500"/>
      <c r="AE14" s="500"/>
      <c r="AF14" s="500"/>
      <c r="AG14" s="501"/>
      <c r="AH14" s="499">
        <v>18.8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149</v>
      </c>
      <c r="CU14" s="517"/>
      <c r="CV14" s="517"/>
      <c r="CW14" s="517"/>
      <c r="CX14" s="517"/>
      <c r="CY14" s="517"/>
      <c r="CZ14" s="517"/>
      <c r="DA14" s="518"/>
      <c r="DB14" s="516" t="s">
        <v>131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150</v>
      </c>
      <c r="N15" s="504"/>
      <c r="O15" s="504"/>
      <c r="P15" s="504"/>
      <c r="Q15" s="505"/>
      <c r="R15" s="506">
        <v>60165</v>
      </c>
      <c r="S15" s="507"/>
      <c r="T15" s="507"/>
      <c r="U15" s="507"/>
      <c r="V15" s="508"/>
      <c r="W15" s="509" t="s">
        <v>151</v>
      </c>
      <c r="X15" s="405"/>
      <c r="Y15" s="405"/>
      <c r="Z15" s="405"/>
      <c r="AA15" s="405"/>
      <c r="AB15" s="406"/>
      <c r="AC15" s="372">
        <v>6255</v>
      </c>
      <c r="AD15" s="373"/>
      <c r="AE15" s="373"/>
      <c r="AF15" s="373"/>
      <c r="AG15" s="374"/>
      <c r="AH15" s="372">
        <v>6624</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6662221</v>
      </c>
      <c r="BO15" s="449"/>
      <c r="BP15" s="449"/>
      <c r="BQ15" s="449"/>
      <c r="BR15" s="449"/>
      <c r="BS15" s="449"/>
      <c r="BT15" s="449"/>
      <c r="BU15" s="450"/>
      <c r="BV15" s="448">
        <v>6291635</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22.2</v>
      </c>
      <c r="AD16" s="500"/>
      <c r="AE16" s="500"/>
      <c r="AF16" s="500"/>
      <c r="AG16" s="501"/>
      <c r="AH16" s="499">
        <v>21.8</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15978905</v>
      </c>
      <c r="BO16" s="420"/>
      <c r="BP16" s="420"/>
      <c r="BQ16" s="420"/>
      <c r="BR16" s="420"/>
      <c r="BS16" s="420"/>
      <c r="BT16" s="420"/>
      <c r="BU16" s="421"/>
      <c r="BV16" s="419">
        <v>16249527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16985</v>
      </c>
      <c r="AD17" s="373"/>
      <c r="AE17" s="373"/>
      <c r="AF17" s="373"/>
      <c r="AG17" s="374"/>
      <c r="AH17" s="372">
        <v>18052</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8366064</v>
      </c>
      <c r="BO17" s="420"/>
      <c r="BP17" s="420"/>
      <c r="BQ17" s="420"/>
      <c r="BR17" s="420"/>
      <c r="BS17" s="420"/>
      <c r="BT17" s="420"/>
      <c r="BU17" s="421"/>
      <c r="BV17" s="419">
        <v>7868490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228.21</v>
      </c>
      <c r="M18" s="472"/>
      <c r="N18" s="472"/>
      <c r="O18" s="472"/>
      <c r="P18" s="472"/>
      <c r="Q18" s="472"/>
      <c r="R18" s="473"/>
      <c r="S18" s="473"/>
      <c r="T18" s="473"/>
      <c r="U18" s="473"/>
      <c r="V18" s="474"/>
      <c r="W18" s="490"/>
      <c r="X18" s="491"/>
      <c r="Y18" s="491"/>
      <c r="Z18" s="491"/>
      <c r="AA18" s="491"/>
      <c r="AB18" s="515"/>
      <c r="AC18" s="389">
        <v>60.4</v>
      </c>
      <c r="AD18" s="390"/>
      <c r="AE18" s="390"/>
      <c r="AF18" s="390"/>
      <c r="AG18" s="475"/>
      <c r="AH18" s="389">
        <v>59.4</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16865234</v>
      </c>
      <c r="BO18" s="420"/>
      <c r="BP18" s="420"/>
      <c r="BQ18" s="420"/>
      <c r="BR18" s="420"/>
      <c r="BS18" s="420"/>
      <c r="BT18" s="420"/>
      <c r="BU18" s="421"/>
      <c r="BV18" s="419">
        <v>16817885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258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23526403</v>
      </c>
      <c r="BO19" s="420"/>
      <c r="BP19" s="420"/>
      <c r="BQ19" s="420"/>
      <c r="BR19" s="420"/>
      <c r="BS19" s="420"/>
      <c r="BT19" s="420"/>
      <c r="BU19" s="421"/>
      <c r="BV19" s="419">
        <v>22603687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23351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23797102</v>
      </c>
      <c r="BO22" s="449"/>
      <c r="BP22" s="449"/>
      <c r="BQ22" s="449"/>
      <c r="BR22" s="449"/>
      <c r="BS22" s="449"/>
      <c r="BT22" s="449"/>
      <c r="BU22" s="450"/>
      <c r="BV22" s="448">
        <v>24298772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11245987</v>
      </c>
      <c r="BO23" s="420"/>
      <c r="BP23" s="420"/>
      <c r="BQ23" s="420"/>
      <c r="BR23" s="420"/>
      <c r="BS23" s="420"/>
      <c r="BT23" s="420"/>
      <c r="BU23" s="421"/>
      <c r="BV23" s="419">
        <v>10953897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8051</v>
      </c>
      <c r="R24" s="373"/>
      <c r="S24" s="373"/>
      <c r="T24" s="373"/>
      <c r="U24" s="373"/>
      <c r="V24" s="374"/>
      <c r="W24" s="462"/>
      <c r="X24" s="399"/>
      <c r="Y24" s="400"/>
      <c r="Z24" s="375" t="s">
        <v>176</v>
      </c>
      <c r="AA24" s="376"/>
      <c r="AB24" s="376"/>
      <c r="AC24" s="376"/>
      <c r="AD24" s="376"/>
      <c r="AE24" s="376"/>
      <c r="AF24" s="376"/>
      <c r="AG24" s="377"/>
      <c r="AH24" s="372">
        <v>461</v>
      </c>
      <c r="AI24" s="373"/>
      <c r="AJ24" s="373"/>
      <c r="AK24" s="373"/>
      <c r="AL24" s="374"/>
      <c r="AM24" s="372">
        <v>1506548</v>
      </c>
      <c r="AN24" s="373"/>
      <c r="AO24" s="373"/>
      <c r="AP24" s="373"/>
      <c r="AQ24" s="373"/>
      <c r="AR24" s="374"/>
      <c r="AS24" s="372">
        <v>3268</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17576149</v>
      </c>
      <c r="BO24" s="420"/>
      <c r="BP24" s="420"/>
      <c r="BQ24" s="420"/>
      <c r="BR24" s="420"/>
      <c r="BS24" s="420"/>
      <c r="BT24" s="420"/>
      <c r="BU24" s="421"/>
      <c r="BV24" s="419">
        <v>17458781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2</v>
      </c>
      <c r="M25" s="373"/>
      <c r="N25" s="373"/>
      <c r="O25" s="373"/>
      <c r="P25" s="374"/>
      <c r="Q25" s="372">
        <v>6790</v>
      </c>
      <c r="R25" s="373"/>
      <c r="S25" s="373"/>
      <c r="T25" s="373"/>
      <c r="U25" s="373"/>
      <c r="V25" s="374"/>
      <c r="W25" s="462"/>
      <c r="X25" s="399"/>
      <c r="Y25" s="400"/>
      <c r="Z25" s="375" t="s">
        <v>179</v>
      </c>
      <c r="AA25" s="376"/>
      <c r="AB25" s="376"/>
      <c r="AC25" s="376"/>
      <c r="AD25" s="376"/>
      <c r="AE25" s="376"/>
      <c r="AF25" s="376"/>
      <c r="AG25" s="377"/>
      <c r="AH25" s="372" t="s">
        <v>131</v>
      </c>
      <c r="AI25" s="373"/>
      <c r="AJ25" s="373"/>
      <c r="AK25" s="373"/>
      <c r="AL25" s="374"/>
      <c r="AM25" s="372" t="s">
        <v>180</v>
      </c>
      <c r="AN25" s="373"/>
      <c r="AO25" s="373"/>
      <c r="AP25" s="373"/>
      <c r="AQ25" s="373"/>
      <c r="AR25" s="374"/>
      <c r="AS25" s="372" t="s">
        <v>140</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2468513</v>
      </c>
      <c r="BO25" s="449"/>
      <c r="BP25" s="449"/>
      <c r="BQ25" s="449"/>
      <c r="BR25" s="449"/>
      <c r="BS25" s="449"/>
      <c r="BT25" s="449"/>
      <c r="BU25" s="450"/>
      <c r="BV25" s="448">
        <v>2203330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6111</v>
      </c>
      <c r="R26" s="373"/>
      <c r="S26" s="373"/>
      <c r="T26" s="373"/>
      <c r="U26" s="373"/>
      <c r="V26" s="374"/>
      <c r="W26" s="462"/>
      <c r="X26" s="399"/>
      <c r="Y26" s="400"/>
      <c r="Z26" s="375" t="s">
        <v>183</v>
      </c>
      <c r="AA26" s="430"/>
      <c r="AB26" s="430"/>
      <c r="AC26" s="430"/>
      <c r="AD26" s="430"/>
      <c r="AE26" s="430"/>
      <c r="AF26" s="430"/>
      <c r="AG26" s="431"/>
      <c r="AH26" s="372">
        <v>22</v>
      </c>
      <c r="AI26" s="373"/>
      <c r="AJ26" s="373"/>
      <c r="AK26" s="373"/>
      <c r="AL26" s="374"/>
      <c r="AM26" s="372">
        <v>78804</v>
      </c>
      <c r="AN26" s="373"/>
      <c r="AO26" s="373"/>
      <c r="AP26" s="373"/>
      <c r="AQ26" s="373"/>
      <c r="AR26" s="374"/>
      <c r="AS26" s="372">
        <v>3582</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4600</v>
      </c>
      <c r="R27" s="373"/>
      <c r="S27" s="373"/>
      <c r="T27" s="373"/>
      <c r="U27" s="373"/>
      <c r="V27" s="374"/>
      <c r="W27" s="462"/>
      <c r="X27" s="399"/>
      <c r="Y27" s="400"/>
      <c r="Z27" s="375" t="s">
        <v>186</v>
      </c>
      <c r="AA27" s="376"/>
      <c r="AB27" s="376"/>
      <c r="AC27" s="376"/>
      <c r="AD27" s="376"/>
      <c r="AE27" s="376"/>
      <c r="AF27" s="376"/>
      <c r="AG27" s="377"/>
      <c r="AH27" s="372">
        <v>5</v>
      </c>
      <c r="AI27" s="373"/>
      <c r="AJ27" s="373"/>
      <c r="AK27" s="373"/>
      <c r="AL27" s="374"/>
      <c r="AM27" s="372">
        <v>20225</v>
      </c>
      <c r="AN27" s="373"/>
      <c r="AO27" s="373"/>
      <c r="AP27" s="373"/>
      <c r="AQ27" s="373"/>
      <c r="AR27" s="374"/>
      <c r="AS27" s="372">
        <v>4045</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741559</v>
      </c>
      <c r="BO27" s="454"/>
      <c r="BP27" s="454"/>
      <c r="BQ27" s="454"/>
      <c r="BR27" s="454"/>
      <c r="BS27" s="454"/>
      <c r="BT27" s="454"/>
      <c r="BU27" s="455"/>
      <c r="BV27" s="453">
        <v>741387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188</v>
      </c>
      <c r="F28" s="376"/>
      <c r="G28" s="376"/>
      <c r="H28" s="376"/>
      <c r="I28" s="376"/>
      <c r="J28" s="376"/>
      <c r="K28" s="377"/>
      <c r="L28" s="372">
        <v>1</v>
      </c>
      <c r="M28" s="373"/>
      <c r="N28" s="373"/>
      <c r="O28" s="373"/>
      <c r="P28" s="374"/>
      <c r="Q28" s="372">
        <v>4100</v>
      </c>
      <c r="R28" s="373"/>
      <c r="S28" s="373"/>
      <c r="T28" s="373"/>
      <c r="U28" s="373"/>
      <c r="V28" s="374"/>
      <c r="W28" s="462"/>
      <c r="X28" s="399"/>
      <c r="Y28" s="400"/>
      <c r="Z28" s="375" t="s">
        <v>189</v>
      </c>
      <c r="AA28" s="376"/>
      <c r="AB28" s="376"/>
      <c r="AC28" s="376"/>
      <c r="AD28" s="376"/>
      <c r="AE28" s="376"/>
      <c r="AF28" s="376"/>
      <c r="AG28" s="377"/>
      <c r="AH28" s="372" t="s">
        <v>180</v>
      </c>
      <c r="AI28" s="373"/>
      <c r="AJ28" s="373"/>
      <c r="AK28" s="373"/>
      <c r="AL28" s="374"/>
      <c r="AM28" s="372" t="s">
        <v>132</v>
      </c>
      <c r="AN28" s="373"/>
      <c r="AO28" s="373"/>
      <c r="AP28" s="373"/>
      <c r="AQ28" s="373"/>
      <c r="AR28" s="374"/>
      <c r="AS28" s="372" t="s">
        <v>140</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6122137</v>
      </c>
      <c r="BO28" s="449"/>
      <c r="BP28" s="449"/>
      <c r="BQ28" s="449"/>
      <c r="BR28" s="449"/>
      <c r="BS28" s="449"/>
      <c r="BT28" s="449"/>
      <c r="BU28" s="450"/>
      <c r="BV28" s="448">
        <v>5564574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18</v>
      </c>
      <c r="M29" s="373"/>
      <c r="N29" s="373"/>
      <c r="O29" s="373"/>
      <c r="P29" s="374"/>
      <c r="Q29" s="372">
        <v>3700</v>
      </c>
      <c r="R29" s="373"/>
      <c r="S29" s="373"/>
      <c r="T29" s="373"/>
      <c r="U29" s="373"/>
      <c r="V29" s="374"/>
      <c r="W29" s="463"/>
      <c r="X29" s="464"/>
      <c r="Y29" s="465"/>
      <c r="Z29" s="375" t="s">
        <v>192</v>
      </c>
      <c r="AA29" s="376"/>
      <c r="AB29" s="376"/>
      <c r="AC29" s="376"/>
      <c r="AD29" s="376"/>
      <c r="AE29" s="376"/>
      <c r="AF29" s="376"/>
      <c r="AG29" s="377"/>
      <c r="AH29" s="372">
        <v>466</v>
      </c>
      <c r="AI29" s="373"/>
      <c r="AJ29" s="373"/>
      <c r="AK29" s="373"/>
      <c r="AL29" s="374"/>
      <c r="AM29" s="372">
        <v>1526773</v>
      </c>
      <c r="AN29" s="373"/>
      <c r="AO29" s="373"/>
      <c r="AP29" s="373"/>
      <c r="AQ29" s="373"/>
      <c r="AR29" s="374"/>
      <c r="AS29" s="372">
        <v>3276</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2762126</v>
      </c>
      <c r="BO29" s="420"/>
      <c r="BP29" s="420"/>
      <c r="BQ29" s="420"/>
      <c r="BR29" s="420"/>
      <c r="BS29" s="420"/>
      <c r="BT29" s="420"/>
      <c r="BU29" s="421"/>
      <c r="BV29" s="419">
        <v>2502763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5048953</v>
      </c>
      <c r="BO30" s="454"/>
      <c r="BP30" s="454"/>
      <c r="BQ30" s="454"/>
      <c r="BR30" s="454"/>
      <c r="BS30" s="454"/>
      <c r="BT30" s="454"/>
      <c r="BU30" s="455"/>
      <c r="BV30" s="453">
        <v>4757752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204</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国民健康保険事業勘定特別会計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公立那賀病院経営事務組合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青洲の里</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土地取得事業特別会計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国民健康保険直営診療施設勘定特別会計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工業用水道事業会計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和歌山県後期高齢者医療広域連合（特別会計）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和歌山県市町村総合事務組合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介護保険事業勘定特別会計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那賀児童福祉施設組合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那賀広域事務組合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那賀衛生環境整備組合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那賀消防組合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那賀休日急患診療所経営事務組合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五色台広域施設組合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和歌山地方税回収機構</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q+uSnI6ArhlFI5tuiF3G63vm2SgLFZMb1KxMLBzV5o9xWZNa3Vbclvn9oAN2nPg5ao7SfohTLkHbutgOtTYckA==" saltValue="EVfXVSYKfhw4690Fu9uJi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8" zoomScale="85" zoomScaleNormal="85" zoomScaleSheetLayoutView="100" workbookViewId="0">
      <selection activeCell="K45" sqref="K4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567</v>
      </c>
      <c r="D34" s="1151"/>
      <c r="E34" s="1152"/>
      <c r="F34" s="32">
        <v>11.28</v>
      </c>
      <c r="G34" s="33">
        <v>10.58</v>
      </c>
      <c r="H34" s="33">
        <v>10.02</v>
      </c>
      <c r="I34" s="33">
        <v>9.85</v>
      </c>
      <c r="J34" s="34">
        <v>9.89</v>
      </c>
      <c r="K34" s="22"/>
      <c r="L34" s="22"/>
      <c r="M34" s="22"/>
      <c r="N34" s="22"/>
      <c r="O34" s="22"/>
      <c r="P34" s="22"/>
    </row>
    <row r="35" spans="1:16" ht="39" customHeight="1" x14ac:dyDescent="0.15">
      <c r="A35" s="22"/>
      <c r="B35" s="35"/>
      <c r="C35" s="1145" t="s">
        <v>568</v>
      </c>
      <c r="D35" s="1146"/>
      <c r="E35" s="1147"/>
      <c r="F35" s="36">
        <v>4.3600000000000003</v>
      </c>
      <c r="G35" s="37">
        <v>6.42</v>
      </c>
      <c r="H35" s="37">
        <v>5</v>
      </c>
      <c r="I35" s="37">
        <v>5.98</v>
      </c>
      <c r="J35" s="38">
        <v>5.83</v>
      </c>
      <c r="K35" s="22"/>
      <c r="L35" s="22"/>
      <c r="M35" s="22"/>
      <c r="N35" s="22"/>
      <c r="O35" s="22"/>
      <c r="P35" s="22"/>
    </row>
    <row r="36" spans="1:16" ht="39" customHeight="1" x14ac:dyDescent="0.15">
      <c r="A36" s="22"/>
      <c r="B36" s="35"/>
      <c r="C36" s="1145" t="s">
        <v>569</v>
      </c>
      <c r="D36" s="1146"/>
      <c r="E36" s="1147"/>
      <c r="F36" s="36">
        <v>0.72</v>
      </c>
      <c r="G36" s="37">
        <v>1.23</v>
      </c>
      <c r="H36" s="37">
        <v>0.81</v>
      </c>
      <c r="I36" s="37">
        <v>1.06</v>
      </c>
      <c r="J36" s="38">
        <v>1.08</v>
      </c>
      <c r="K36" s="22"/>
      <c r="L36" s="22"/>
      <c r="M36" s="22"/>
      <c r="N36" s="22"/>
      <c r="O36" s="22"/>
      <c r="P36" s="22"/>
    </row>
    <row r="37" spans="1:16" ht="39" customHeight="1" x14ac:dyDescent="0.15">
      <c r="A37" s="22"/>
      <c r="B37" s="35"/>
      <c r="C37" s="1145" t="s">
        <v>570</v>
      </c>
      <c r="D37" s="1146"/>
      <c r="E37" s="1147"/>
      <c r="F37" s="36">
        <v>0.71</v>
      </c>
      <c r="G37" s="37">
        <v>0.76</v>
      </c>
      <c r="H37" s="37">
        <v>0.81</v>
      </c>
      <c r="I37" s="37">
        <v>0.87</v>
      </c>
      <c r="J37" s="38">
        <v>0.92</v>
      </c>
      <c r="K37" s="22"/>
      <c r="L37" s="22"/>
      <c r="M37" s="22"/>
      <c r="N37" s="22"/>
      <c r="O37" s="22"/>
      <c r="P37" s="22"/>
    </row>
    <row r="38" spans="1:16" ht="39" customHeight="1" x14ac:dyDescent="0.15">
      <c r="A38" s="22"/>
      <c r="B38" s="35"/>
      <c r="C38" s="1145" t="s">
        <v>571</v>
      </c>
      <c r="D38" s="1146"/>
      <c r="E38" s="1147"/>
      <c r="F38" s="36">
        <v>0.26</v>
      </c>
      <c r="G38" s="37">
        <v>0.17</v>
      </c>
      <c r="H38" s="37">
        <v>0.63</v>
      </c>
      <c r="I38" s="37">
        <v>0.26</v>
      </c>
      <c r="J38" s="38">
        <v>0.27</v>
      </c>
      <c r="K38" s="22"/>
      <c r="L38" s="22"/>
      <c r="M38" s="22"/>
      <c r="N38" s="22"/>
      <c r="O38" s="22"/>
      <c r="P38" s="22"/>
    </row>
    <row r="39" spans="1:16" ht="39" customHeight="1" x14ac:dyDescent="0.15">
      <c r="A39" s="22"/>
      <c r="B39" s="35"/>
      <c r="C39" s="1145" t="s">
        <v>572</v>
      </c>
      <c r="D39" s="1146"/>
      <c r="E39" s="1147"/>
      <c r="F39" s="36" t="s">
        <v>520</v>
      </c>
      <c r="G39" s="37" t="s">
        <v>520</v>
      </c>
      <c r="H39" s="37">
        <v>0.3</v>
      </c>
      <c r="I39" s="37">
        <v>0.53</v>
      </c>
      <c r="J39" s="38">
        <v>0.25</v>
      </c>
      <c r="K39" s="22"/>
      <c r="L39" s="22"/>
      <c r="M39" s="22"/>
      <c r="N39" s="22"/>
      <c r="O39" s="22"/>
      <c r="P39" s="22"/>
    </row>
    <row r="40" spans="1:16" ht="39" customHeight="1" x14ac:dyDescent="0.15">
      <c r="A40" s="22"/>
      <c r="B40" s="35"/>
      <c r="C40" s="1145" t="s">
        <v>573</v>
      </c>
      <c r="D40" s="1146"/>
      <c r="E40" s="1147"/>
      <c r="F40" s="36">
        <v>0.01</v>
      </c>
      <c r="G40" s="37">
        <v>0.01</v>
      </c>
      <c r="H40" s="37">
        <v>0.01</v>
      </c>
      <c r="I40" s="37">
        <v>0.01</v>
      </c>
      <c r="J40" s="38">
        <v>0.02</v>
      </c>
      <c r="K40" s="22"/>
      <c r="L40" s="22"/>
      <c r="M40" s="22"/>
      <c r="N40" s="22"/>
      <c r="O40" s="22"/>
      <c r="P40" s="22"/>
    </row>
    <row r="41" spans="1:16" ht="39" customHeight="1" x14ac:dyDescent="0.15">
      <c r="A41" s="22"/>
      <c r="B41" s="35"/>
      <c r="C41" s="1145" t="s">
        <v>574</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575</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576</v>
      </c>
      <c r="D43" s="1149"/>
      <c r="E43" s="1150"/>
      <c r="F43" s="41">
        <v>0.19</v>
      </c>
      <c r="G43" s="42">
        <v>0.54</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nLlfbKSY4y4zT2xouxcmgdeKvbz3q1Lol1wh0/So/m48Wk3vMYI5a0XRib4A8wuRULOTDfAfKzZaUIv40buw==" saltValue="PppVYHKJMZbT4nJha3tm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F40" zoomScale="85" zoomScaleNormal="85" zoomScaleSheetLayoutView="55" workbookViewId="0">
      <selection activeCell="K45" sqref="K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4248</v>
      </c>
      <c r="L45" s="60">
        <v>4080</v>
      </c>
      <c r="M45" s="60">
        <v>3698</v>
      </c>
      <c r="N45" s="60">
        <v>3345</v>
      </c>
      <c r="O45" s="61">
        <v>2909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8"/>
      <c r="C48" s="1179"/>
      <c r="D48" s="62"/>
      <c r="E48" s="1155" t="s">
        <v>15</v>
      </c>
      <c r="F48" s="1155"/>
      <c r="G48" s="1155"/>
      <c r="H48" s="1155"/>
      <c r="I48" s="1155"/>
      <c r="J48" s="1156"/>
      <c r="K48" s="63">
        <v>620</v>
      </c>
      <c r="L48" s="64">
        <v>632</v>
      </c>
      <c r="M48" s="64">
        <v>440</v>
      </c>
      <c r="N48" s="64">
        <v>467</v>
      </c>
      <c r="O48" s="65">
        <v>456</v>
      </c>
      <c r="P48" s="48"/>
      <c r="Q48" s="48"/>
      <c r="R48" s="48"/>
      <c r="S48" s="48"/>
      <c r="T48" s="48"/>
      <c r="U48" s="48"/>
    </row>
    <row r="49" spans="1:21" ht="30.75" customHeight="1" x14ac:dyDescent="0.15">
      <c r="A49" s="48"/>
      <c r="B49" s="1178"/>
      <c r="C49" s="1179"/>
      <c r="D49" s="62"/>
      <c r="E49" s="1155" t="s">
        <v>16</v>
      </c>
      <c r="F49" s="1155"/>
      <c r="G49" s="1155"/>
      <c r="H49" s="1155"/>
      <c r="I49" s="1155"/>
      <c r="J49" s="1156"/>
      <c r="K49" s="63">
        <v>348</v>
      </c>
      <c r="L49" s="64">
        <v>354</v>
      </c>
      <c r="M49" s="64">
        <v>393</v>
      </c>
      <c r="N49" s="64">
        <v>396</v>
      </c>
      <c r="O49" s="65">
        <v>371</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520</v>
      </c>
      <c r="L50" s="64" t="s">
        <v>520</v>
      </c>
      <c r="M50" s="64" t="s">
        <v>520</v>
      </c>
      <c r="N50" s="64" t="s">
        <v>520</v>
      </c>
      <c r="O50" s="65" t="s">
        <v>520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4230</v>
      </c>
      <c r="L52" s="64">
        <v>4112</v>
      </c>
      <c r="M52" s="64">
        <v>3826</v>
      </c>
      <c r="N52" s="64">
        <v>3619</v>
      </c>
      <c r="O52" s="65">
        <v>3123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986</v>
      </c>
      <c r="L53" s="69">
        <v>954</v>
      </c>
      <c r="M53" s="69">
        <v>705</v>
      </c>
      <c r="N53" s="69">
        <v>589</v>
      </c>
      <c r="O53" s="70">
        <v>613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EZldoG07bAaFGItQfZcZITZIupTQkx5ryrlLyPPhOoMl23fKkQlI8UYvTYTB5hApmyTxPCVNlh5YBawTGz9Gw==" saltValue="33lnyGEv7fu0mxU6/wIvx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048576" zoomScaleNormal="100" zoomScaleSheetLayoutView="100" workbookViewId="0">
      <selection activeCell="K45" sqref="K45"/>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561</v>
      </c>
      <c r="J40" s="103" t="s">
        <v>562</v>
      </c>
      <c r="K40" s="103" t="s">
        <v>563</v>
      </c>
      <c r="L40" s="103" t="s">
        <v>564</v>
      </c>
      <c r="M40" s="104" t="s">
        <v>565</v>
      </c>
    </row>
    <row r="41" spans="2:13" ht="27.75" customHeight="1" x14ac:dyDescent="0.15">
      <c r="B41" s="1196" t="s">
        <v>32</v>
      </c>
      <c r="C41" s="1197"/>
      <c r="D41" s="105"/>
      <c r="E41" s="1198" t="s">
        <v>33</v>
      </c>
      <c r="F41" s="1198"/>
      <c r="G41" s="1198"/>
      <c r="H41" s="1199"/>
      <c r="I41" s="355">
        <v>28340</v>
      </c>
      <c r="J41" s="356">
        <v>27564</v>
      </c>
      <c r="K41" s="356">
        <v>25913</v>
      </c>
      <c r="L41" s="356">
        <v>24299</v>
      </c>
      <c r="M41" s="357">
        <v>23797</v>
      </c>
    </row>
    <row r="42" spans="2:13" ht="27.75" customHeight="1" x14ac:dyDescent="0.15">
      <c r="B42" s="1186"/>
      <c r="C42" s="1187"/>
      <c r="D42" s="106"/>
      <c r="E42" s="1190" t="s">
        <v>34</v>
      </c>
      <c r="F42" s="1190"/>
      <c r="G42" s="1190"/>
      <c r="H42" s="1191"/>
      <c r="I42" s="358" t="s">
        <v>520</v>
      </c>
      <c r="J42" s="359" t="s">
        <v>520</v>
      </c>
      <c r="K42" s="359">
        <v>264</v>
      </c>
      <c r="L42" s="359">
        <v>264</v>
      </c>
      <c r="M42" s="360">
        <v>264</v>
      </c>
    </row>
    <row r="43" spans="2:13" ht="27.75" customHeight="1" x14ac:dyDescent="0.15">
      <c r="B43" s="1186"/>
      <c r="C43" s="1187"/>
      <c r="D43" s="106"/>
      <c r="E43" s="1190" t="s">
        <v>35</v>
      </c>
      <c r="F43" s="1190"/>
      <c r="G43" s="1190"/>
      <c r="H43" s="1191"/>
      <c r="I43" s="358">
        <v>10002</v>
      </c>
      <c r="J43" s="359">
        <v>9692</v>
      </c>
      <c r="K43" s="359">
        <v>8383</v>
      </c>
      <c r="L43" s="359">
        <v>7107</v>
      </c>
      <c r="M43" s="360">
        <v>6071</v>
      </c>
    </row>
    <row r="44" spans="2:13" ht="27.75" customHeight="1" x14ac:dyDescent="0.15">
      <c r="B44" s="1186"/>
      <c r="C44" s="1187"/>
      <c r="D44" s="106"/>
      <c r="E44" s="1190" t="s">
        <v>36</v>
      </c>
      <c r="F44" s="1190"/>
      <c r="G44" s="1190"/>
      <c r="H44" s="1191"/>
      <c r="I44" s="358">
        <v>2320</v>
      </c>
      <c r="J44" s="359">
        <v>2333</v>
      </c>
      <c r="K44" s="359">
        <v>2141</v>
      </c>
      <c r="L44" s="359">
        <v>1869</v>
      </c>
      <c r="M44" s="360">
        <v>1583</v>
      </c>
    </row>
    <row r="45" spans="2:13" ht="27.75" customHeight="1" x14ac:dyDescent="0.15">
      <c r="B45" s="1186"/>
      <c r="C45" s="1187"/>
      <c r="D45" s="106"/>
      <c r="E45" s="1190" t="s">
        <v>37</v>
      </c>
      <c r="F45" s="1190"/>
      <c r="G45" s="1190"/>
      <c r="H45" s="1191"/>
      <c r="I45" s="358">
        <v>4383</v>
      </c>
      <c r="J45" s="359">
        <v>4362</v>
      </c>
      <c r="K45" s="359">
        <v>4260</v>
      </c>
      <c r="L45" s="359">
        <v>4204</v>
      </c>
      <c r="M45" s="360">
        <v>4176</v>
      </c>
    </row>
    <row r="46" spans="2:13" ht="27.75" customHeight="1" x14ac:dyDescent="0.15">
      <c r="B46" s="1186"/>
      <c r="C46" s="1187"/>
      <c r="D46" s="107"/>
      <c r="E46" s="1190" t="s">
        <v>38</v>
      </c>
      <c r="F46" s="1190"/>
      <c r="G46" s="1190"/>
      <c r="H46" s="1191"/>
      <c r="I46" s="358" t="s">
        <v>520</v>
      </c>
      <c r="J46" s="359" t="s">
        <v>520</v>
      </c>
      <c r="K46" s="359" t="s">
        <v>520</v>
      </c>
      <c r="L46" s="359" t="s">
        <v>520</v>
      </c>
      <c r="M46" s="360" t="s">
        <v>520</v>
      </c>
    </row>
    <row r="47" spans="2:13" ht="27.75" customHeight="1" x14ac:dyDescent="0.15">
      <c r="B47" s="1186"/>
      <c r="C47" s="1187"/>
      <c r="D47" s="108"/>
      <c r="E47" s="1200" t="s">
        <v>39</v>
      </c>
      <c r="F47" s="1201"/>
      <c r="G47" s="1201"/>
      <c r="H47" s="1202"/>
      <c r="I47" s="358" t="s">
        <v>520</v>
      </c>
      <c r="J47" s="359" t="s">
        <v>520</v>
      </c>
      <c r="K47" s="359" t="s">
        <v>520</v>
      </c>
      <c r="L47" s="359" t="s">
        <v>520</v>
      </c>
      <c r="M47" s="360" t="s">
        <v>520</v>
      </c>
    </row>
    <row r="48" spans="2:13" ht="27.75" customHeight="1" x14ac:dyDescent="0.15">
      <c r="B48" s="1186"/>
      <c r="C48" s="1187"/>
      <c r="D48" s="106"/>
      <c r="E48" s="1190" t="s">
        <v>40</v>
      </c>
      <c r="F48" s="1190"/>
      <c r="G48" s="1190"/>
      <c r="H48" s="1191"/>
      <c r="I48" s="358" t="s">
        <v>520</v>
      </c>
      <c r="J48" s="359" t="s">
        <v>520</v>
      </c>
      <c r="K48" s="359" t="s">
        <v>520</v>
      </c>
      <c r="L48" s="359" t="s">
        <v>520</v>
      </c>
      <c r="M48" s="360" t="s">
        <v>520</v>
      </c>
    </row>
    <row r="49" spans="2:13" ht="27.75" customHeight="1" x14ac:dyDescent="0.15">
      <c r="B49" s="1188"/>
      <c r="C49" s="1189"/>
      <c r="D49" s="106"/>
      <c r="E49" s="1190" t="s">
        <v>41</v>
      </c>
      <c r="F49" s="1190"/>
      <c r="G49" s="1190"/>
      <c r="H49" s="1191"/>
      <c r="I49" s="358" t="s">
        <v>520</v>
      </c>
      <c r="J49" s="359" t="s">
        <v>520</v>
      </c>
      <c r="K49" s="359" t="s">
        <v>520</v>
      </c>
      <c r="L49" s="359" t="s">
        <v>520</v>
      </c>
      <c r="M49" s="360" t="s">
        <v>520</v>
      </c>
    </row>
    <row r="50" spans="2:13" ht="27.75" customHeight="1" x14ac:dyDescent="0.15">
      <c r="B50" s="1184" t="s">
        <v>42</v>
      </c>
      <c r="C50" s="1185"/>
      <c r="D50" s="109"/>
      <c r="E50" s="1190" t="s">
        <v>43</v>
      </c>
      <c r="F50" s="1190"/>
      <c r="G50" s="1190"/>
      <c r="H50" s="1191"/>
      <c r="I50" s="358">
        <v>9966</v>
      </c>
      <c r="J50" s="359">
        <v>10687</v>
      </c>
      <c r="K50" s="359">
        <v>11116</v>
      </c>
      <c r="L50" s="359">
        <v>11230</v>
      </c>
      <c r="M50" s="360">
        <v>12081</v>
      </c>
    </row>
    <row r="51" spans="2:13" ht="27.75" customHeight="1" x14ac:dyDescent="0.15">
      <c r="B51" s="1186"/>
      <c r="C51" s="1187"/>
      <c r="D51" s="106"/>
      <c r="E51" s="1190" t="s">
        <v>44</v>
      </c>
      <c r="F51" s="1190"/>
      <c r="G51" s="1190"/>
      <c r="H51" s="1191"/>
      <c r="I51" s="358">
        <v>3405</v>
      </c>
      <c r="J51" s="359">
        <v>3403</v>
      </c>
      <c r="K51" s="359">
        <v>3343</v>
      </c>
      <c r="L51" s="359">
        <v>3180</v>
      </c>
      <c r="M51" s="360">
        <v>3111</v>
      </c>
    </row>
    <row r="52" spans="2:13" ht="27.75" customHeight="1" x14ac:dyDescent="0.15">
      <c r="B52" s="1188"/>
      <c r="C52" s="1189"/>
      <c r="D52" s="106"/>
      <c r="E52" s="1190" t="s">
        <v>45</v>
      </c>
      <c r="F52" s="1190"/>
      <c r="G52" s="1190"/>
      <c r="H52" s="1191"/>
      <c r="I52" s="358">
        <v>33937</v>
      </c>
      <c r="J52" s="359">
        <v>32929</v>
      </c>
      <c r="K52" s="359">
        <v>31146</v>
      </c>
      <c r="L52" s="359">
        <v>29579</v>
      </c>
      <c r="M52" s="360">
        <v>28406</v>
      </c>
    </row>
    <row r="53" spans="2:13" ht="27.75" customHeight="1" thickBot="1" x14ac:dyDescent="0.2">
      <c r="B53" s="1192" t="s">
        <v>46</v>
      </c>
      <c r="C53" s="1193"/>
      <c r="D53" s="110"/>
      <c r="E53" s="1194" t="s">
        <v>47</v>
      </c>
      <c r="F53" s="1194"/>
      <c r="G53" s="1194"/>
      <c r="H53" s="1195"/>
      <c r="I53" s="361">
        <v>-2262</v>
      </c>
      <c r="J53" s="362">
        <v>-3068</v>
      </c>
      <c r="K53" s="362">
        <v>-4643</v>
      </c>
      <c r="L53" s="362">
        <v>-6247</v>
      </c>
      <c r="M53" s="363">
        <v>-7707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6lF+Am++oAxcI1cigrRsO53fGyT9zU9P/qfr223pxWjT0FBwK7hMwJPU7fd5qdwMgpudBs9+QgGyHWI/j83kgA==" saltValue="czlCvQfmJGodxC6r6ADS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K45" sqref="K4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1" t="s">
        <v>50</v>
      </c>
      <c r="D55" s="1211"/>
      <c r="E55" s="1212"/>
      <c r="F55" s="122">
        <v>5669</v>
      </c>
      <c r="G55" s="122">
        <v>5565</v>
      </c>
      <c r="H55" s="123">
        <v>6122</v>
      </c>
    </row>
    <row r="56" spans="2:8" ht="52.5" customHeight="1" x14ac:dyDescent="0.15">
      <c r="B56" s="124"/>
      <c r="C56" s="1213" t="s">
        <v>51</v>
      </c>
      <c r="D56" s="1213"/>
      <c r="E56" s="1214"/>
      <c r="F56" s="125">
        <v>2345</v>
      </c>
      <c r="G56" s="125">
        <v>2503</v>
      </c>
      <c r="H56" s="126">
        <v>2762</v>
      </c>
    </row>
    <row r="57" spans="2:8" ht="53.25" customHeight="1" x14ac:dyDescent="0.15">
      <c r="B57" s="124"/>
      <c r="C57" s="1215" t="s">
        <v>52</v>
      </c>
      <c r="D57" s="1215"/>
      <c r="E57" s="1216"/>
      <c r="F57" s="127">
        <v>4592</v>
      </c>
      <c r="G57" s="127">
        <v>4758</v>
      </c>
      <c r="H57" s="128">
        <v>5049</v>
      </c>
    </row>
    <row r="58" spans="2:8" ht="45.75" customHeight="1" x14ac:dyDescent="0.15">
      <c r="B58" s="129"/>
      <c r="C58" s="1203" t="s">
        <v>598</v>
      </c>
      <c r="D58" s="1204"/>
      <c r="E58" s="1205"/>
      <c r="F58" s="130">
        <v>2025</v>
      </c>
      <c r="G58" s="130">
        <v>2129</v>
      </c>
      <c r="H58" s="131">
        <v>2387</v>
      </c>
    </row>
    <row r="59" spans="2:8" ht="45.75" customHeight="1" x14ac:dyDescent="0.15">
      <c r="B59" s="129"/>
      <c r="C59" s="1203" t="s">
        <v>599</v>
      </c>
      <c r="D59" s="1204"/>
      <c r="E59" s="1205"/>
      <c r="F59" s="130">
        <v>1929</v>
      </c>
      <c r="G59" s="130">
        <v>2002</v>
      </c>
      <c r="H59" s="131">
        <v>2055</v>
      </c>
    </row>
    <row r="60" spans="2:8" ht="45.75" customHeight="1" x14ac:dyDescent="0.15">
      <c r="B60" s="129"/>
      <c r="C60" s="1203" t="s">
        <v>600</v>
      </c>
      <c r="D60" s="1204"/>
      <c r="E60" s="1205"/>
      <c r="F60" s="130">
        <v>527</v>
      </c>
      <c r="G60" s="130">
        <v>508</v>
      </c>
      <c r="H60" s="131">
        <v>485</v>
      </c>
    </row>
    <row r="61" spans="2:8" ht="45.75" customHeight="1" x14ac:dyDescent="0.15">
      <c r="B61" s="129"/>
      <c r="C61" s="1203" t="s">
        <v>601</v>
      </c>
      <c r="D61" s="1204"/>
      <c r="E61" s="1205"/>
      <c r="F61" s="130">
        <v>44</v>
      </c>
      <c r="G61" s="130">
        <v>44</v>
      </c>
      <c r="H61" s="131">
        <v>44</v>
      </c>
    </row>
    <row r="62" spans="2:8" ht="45.75" customHeight="1" thickBot="1" x14ac:dyDescent="0.2">
      <c r="B62" s="132"/>
      <c r="C62" s="1206" t="s">
        <v>602</v>
      </c>
      <c r="D62" s="1207"/>
      <c r="E62" s="1208"/>
      <c r="F62" s="133">
        <v>23</v>
      </c>
      <c r="G62" s="133">
        <v>35</v>
      </c>
      <c r="H62" s="134">
        <v>41</v>
      </c>
    </row>
    <row r="63" spans="2:8" ht="52.5" customHeight="1" thickBot="1" x14ac:dyDescent="0.2">
      <c r="B63" s="135"/>
      <c r="C63" s="1209" t="s">
        <v>53</v>
      </c>
      <c r="D63" s="1209"/>
      <c r="E63" s="1210"/>
      <c r="F63" s="136">
        <v>12606</v>
      </c>
      <c r="G63" s="136">
        <v>12825</v>
      </c>
      <c r="H63" s="137">
        <v>13933</v>
      </c>
    </row>
    <row r="64" spans="2:8" x14ac:dyDescent="0.15"/>
  </sheetData>
  <sheetProtection algorithmName="SHA-512" hashValue="udYo2BJQS2p0A+l3IdQHU+o+tkag56Fcs+PRQDf6mDQEICRpqnMDQTm4EiPK+WQrKMD/gPnz+gyGzKLihHGhaQ==" saltValue="pOugitCSbuTqZIAH0NhC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558</v>
      </c>
      <c r="G2" s="151"/>
      <c r="H2" s="152"/>
    </row>
    <row r="3" spans="1:8" x14ac:dyDescent="0.15">
      <c r="A3" s="148" t="s">
        <v>551</v>
      </c>
      <c r="B3" s="153"/>
      <c r="C3" s="154"/>
      <c r="D3" s="155">
        <v>53801</v>
      </c>
      <c r="E3" s="156"/>
      <c r="F3" s="157">
        <v>69185</v>
      </c>
      <c r="G3" s="158"/>
      <c r="H3" s="159"/>
    </row>
    <row r="4" spans="1:8" x14ac:dyDescent="0.15">
      <c r="A4" s="160"/>
      <c r="B4" s="161"/>
      <c r="C4" s="162"/>
      <c r="D4" s="163">
        <v>31023</v>
      </c>
      <c r="E4" s="164"/>
      <c r="F4" s="165">
        <v>38519</v>
      </c>
      <c r="G4" s="166"/>
      <c r="H4" s="167"/>
    </row>
    <row r="5" spans="1:8" x14ac:dyDescent="0.15">
      <c r="A5" s="148" t="s">
        <v>553</v>
      </c>
      <c r="B5" s="153"/>
      <c r="C5" s="154"/>
      <c r="D5" s="155">
        <v>61578</v>
      </c>
      <c r="E5" s="156"/>
      <c r="F5" s="157">
        <v>70166</v>
      </c>
      <c r="G5" s="158"/>
      <c r="H5" s="159"/>
    </row>
    <row r="6" spans="1:8" x14ac:dyDescent="0.15">
      <c r="A6" s="160"/>
      <c r="B6" s="161"/>
      <c r="C6" s="162"/>
      <c r="D6" s="163">
        <v>20459</v>
      </c>
      <c r="E6" s="164"/>
      <c r="F6" s="165">
        <v>36115</v>
      </c>
      <c r="G6" s="166"/>
      <c r="H6" s="167"/>
    </row>
    <row r="7" spans="1:8" x14ac:dyDescent="0.15">
      <c r="A7" s="148" t="s">
        <v>554</v>
      </c>
      <c r="B7" s="153"/>
      <c r="C7" s="154"/>
      <c r="D7" s="155">
        <v>40389</v>
      </c>
      <c r="E7" s="156"/>
      <c r="F7" s="157">
        <v>70329</v>
      </c>
      <c r="G7" s="158"/>
      <c r="H7" s="159"/>
    </row>
    <row r="8" spans="1:8" x14ac:dyDescent="0.15">
      <c r="A8" s="160"/>
      <c r="B8" s="161"/>
      <c r="C8" s="162"/>
      <c r="D8" s="163">
        <v>23066</v>
      </c>
      <c r="E8" s="164"/>
      <c r="F8" s="165">
        <v>39403</v>
      </c>
      <c r="G8" s="166"/>
      <c r="H8" s="167"/>
    </row>
    <row r="9" spans="1:8" x14ac:dyDescent="0.15">
      <c r="A9" s="148" t="s">
        <v>555</v>
      </c>
      <c r="B9" s="153"/>
      <c r="C9" s="154"/>
      <c r="D9" s="155">
        <v>46176</v>
      </c>
      <c r="E9" s="156"/>
      <c r="F9" s="157">
        <v>71871</v>
      </c>
      <c r="G9" s="158"/>
      <c r="H9" s="159"/>
    </row>
    <row r="10" spans="1:8" x14ac:dyDescent="0.15">
      <c r="A10" s="160"/>
      <c r="B10" s="161"/>
      <c r="C10" s="162"/>
      <c r="D10" s="163">
        <v>31276</v>
      </c>
      <c r="E10" s="164"/>
      <c r="F10" s="165">
        <v>38232</v>
      </c>
      <c r="G10" s="166"/>
      <c r="H10" s="167"/>
    </row>
    <row r="11" spans="1:8" x14ac:dyDescent="0.15">
      <c r="A11" s="148" t="s">
        <v>556</v>
      </c>
      <c r="B11" s="153"/>
      <c r="C11" s="154"/>
      <c r="D11" s="155">
        <v>48885</v>
      </c>
      <c r="E11" s="156"/>
      <c r="F11" s="157">
        <v>71807</v>
      </c>
      <c r="G11" s="158"/>
      <c r="H11" s="159"/>
    </row>
    <row r="12" spans="1:8" x14ac:dyDescent="0.15">
      <c r="A12" s="160"/>
      <c r="B12" s="161"/>
      <c r="C12" s="168"/>
      <c r="D12" s="163">
        <v>33118</v>
      </c>
      <c r="E12" s="164"/>
      <c r="F12" s="165">
        <v>37333</v>
      </c>
      <c r="G12" s="166"/>
      <c r="H12" s="167"/>
    </row>
    <row r="13" spans="1:8" x14ac:dyDescent="0.15">
      <c r="A13" s="148"/>
      <c r="B13" s="153"/>
      <c r="C13" s="169"/>
      <c r="D13" s="170">
        <v>50166</v>
      </c>
      <c r="E13" s="171"/>
      <c r="F13" s="172">
        <v>70672</v>
      </c>
      <c r="G13" s="173"/>
      <c r="H13" s="159"/>
    </row>
    <row r="14" spans="1:8" x14ac:dyDescent="0.15">
      <c r="A14" s="160"/>
      <c r="B14" s="161"/>
      <c r="C14" s="162"/>
      <c r="D14" s="163">
        <v>27788</v>
      </c>
      <c r="E14" s="164"/>
      <c r="F14" s="165">
        <v>37920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4.38</v>
      </c>
      <c r="C19" s="174">
        <f>ROUND(VALUE(SUBSTITUTE(実質収支比率等に係る経年分析!G$48,"▲","-")),2)</f>
        <v>6.44</v>
      </c>
      <c r="D19" s="174">
        <f>ROUND(VALUE(SUBSTITUTE(実質収支比率等に係る経年分析!H$48,"▲","-")),2)</f>
        <v>5.0199999999999996</v>
      </c>
      <c r="E19" s="174">
        <f>ROUND(VALUE(SUBSTITUTE(実質収支比率等に係る経年分析!I$48,"▲","-")),2)</f>
        <v>5.98</v>
      </c>
      <c r="F19" s="174">
        <f>ROUND(VALUE(SUBSTITUTE(実質収支比率等に係る経年分析!J$48,"▲","-")),2)</f>
        <v>5.84</v>
      </c>
    </row>
    <row r="20" spans="1:11" x14ac:dyDescent="0.15">
      <c r="A20" s="174" t="s">
        <v>57</v>
      </c>
      <c r="B20" s="174">
        <f>ROUND(VALUE(SUBSTITUTE(実質収支比率等に係る経年分析!F$47,"▲","-")),2)</f>
        <v>27.88</v>
      </c>
      <c r="C20" s="174">
        <f>ROUND(VALUE(SUBSTITUTE(実質収支比率等に係る経年分析!G$47,"▲","-")),2)</f>
        <v>30.41</v>
      </c>
      <c r="D20" s="174">
        <f>ROUND(VALUE(SUBSTITUTE(実質収支比率等に係る経年分析!H$47,"▲","-")),2)</f>
        <v>31.06</v>
      </c>
      <c r="E20" s="174">
        <f>ROUND(VALUE(SUBSTITUTE(実質収支比率等に係る経年分析!I$47,"▲","-")),2)</f>
        <v>29.83</v>
      </c>
      <c r="F20" s="174">
        <f>ROUND(VALUE(SUBSTITUTE(実質収支比率等に係る経年分析!J$47,"▲","-")),2)</f>
        <v>34.22</v>
      </c>
    </row>
    <row r="21" spans="1:11" x14ac:dyDescent="0.15">
      <c r="A21" s="174" t="s">
        <v>58</v>
      </c>
      <c r="B21" s="174">
        <f>IF(ISNUMBER(VALUE(SUBSTITUTE(実質収支比率等に係る経年分析!F$49,"▲","-"))),ROUND(VALUE(SUBSTITUTE(実質収支比率等に係る経年分析!F$49,"▲","-")),2),NA())</f>
        <v>2.09</v>
      </c>
      <c r="C21" s="174">
        <f>IF(ISNUMBER(VALUE(SUBSTITUTE(実質収支比率等に係る経年分析!G$49,"▲","-"))),ROUND(VALUE(SUBSTITUTE(実質収支比率等に係る経年分析!G$49,"▲","-")),2),NA())</f>
        <v>4.07</v>
      </c>
      <c r="D21" s="174">
        <f>IF(ISNUMBER(VALUE(SUBSTITUTE(実質収支比率等に係る経年分析!H$49,"▲","-"))),ROUND(VALUE(SUBSTITUTE(実質収支比率等に係る経年分析!H$49,"▲","-")),2),NA())</f>
        <v>-0.98</v>
      </c>
      <c r="E21" s="174">
        <f>IF(ISNUMBER(VALUE(SUBSTITUTE(実質収支比率等に係る経年分析!I$49,"▲","-"))),ROUND(VALUE(SUBSTITUTE(実質収支比率等に係る経年分析!I$49,"▲","-")),2),NA())</f>
        <v>0.5</v>
      </c>
      <c r="F21" s="174">
        <f>IF(ISNUMBER(VALUE(SUBSTITUTE(実質収支比率等に係る経年分析!J$49,"▲","-"))),ROUND(VALUE(SUBSTITUTE(実質収支比率等に係る経年分析!J$49,"▲","-")),2),NA())</f>
        <v>2.72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土地取得事業特別会計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0.25</v>
      </c>
    </row>
    <row r="32" spans="1:11" x14ac:dyDescent="0.15">
      <c r="A32" s="175" t="str">
        <f>IF(連結実質赤字比率に係る赤字・黒字の構成分析!C$38="",NA(),連結実質赤字比率に係る赤字・黒字の構成分析!C$38)</f>
        <v>国民健康保険事業勘定特別会計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0.27</v>
      </c>
    </row>
    <row r="33" spans="1:16" x14ac:dyDescent="0.15">
      <c r="A33" s="175" t="str">
        <f>IF(連結実質赤字比率に係る赤字・黒字の構成分析!C$37="",NA(),連結実質赤字比率に係る赤字・黒字の構成分析!C$37)</f>
        <v>工業用水道事業会計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0.92</v>
      </c>
    </row>
    <row r="34" spans="1:16" x14ac:dyDescent="0.15">
      <c r="A34" s="175" t="str">
        <f>IF(連結実質赤字比率に係る赤字・黒字の構成分析!C$36="",NA(),連結実質赤字比率に係る赤字・黒字の構成分析!C$36)</f>
        <v>介護保険事業勘定特別会計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4.3600000000000003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6.42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5.83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10.02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9.85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9.89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4230</v>
      </c>
      <c r="E42" s="176"/>
      <c r="F42" s="176"/>
      <c r="G42" s="176">
        <f>'実質公債費比率（分子）の構造'!L$52</f>
        <v>4112</v>
      </c>
      <c r="H42" s="176"/>
      <c r="I42" s="176"/>
      <c r="J42" s="176">
        <f>'実質公債費比率（分子）の構造'!M$52</f>
        <v>3826</v>
      </c>
      <c r="K42" s="176"/>
      <c r="L42" s="176"/>
      <c r="M42" s="176">
        <f>'実質公債費比率（分子）の構造'!N$52</f>
        <v>3619</v>
      </c>
      <c r="N42" s="176"/>
      <c r="O42" s="176"/>
      <c r="P42" s="176">
        <f>'実質公債費比率（分子）の構造'!O$52</f>
        <v>3123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348</v>
      </c>
      <c r="C45" s="176"/>
      <c r="D45" s="176"/>
      <c r="E45" s="176">
        <f>'実質公債費比率（分子）の構造'!L$49</f>
        <v>354</v>
      </c>
      <c r="F45" s="176"/>
      <c r="G45" s="176"/>
      <c r="H45" s="176">
        <f>'実質公債費比率（分子）の構造'!M$49</f>
        <v>393</v>
      </c>
      <c r="I45" s="176"/>
      <c r="J45" s="176"/>
      <c r="K45" s="176">
        <f>'実質公債費比率（分子）の構造'!N$49</f>
        <v>396</v>
      </c>
      <c r="L45" s="176"/>
      <c r="M45" s="176"/>
      <c r="N45" s="176">
        <f>'実質公債費比率（分子）の構造'!O$49</f>
        <v>371</v>
      </c>
      <c r="O45" s="176"/>
      <c r="P45" s="176"/>
    </row>
    <row r="46" spans="1:16" x14ac:dyDescent="0.15">
      <c r="A46" s="176" t="s">
        <v>69</v>
      </c>
      <c r="B46" s="176">
        <f>'実質公債費比率（分子）の構造'!K$48</f>
        <v>620</v>
      </c>
      <c r="C46" s="176"/>
      <c r="D46" s="176"/>
      <c r="E46" s="176">
        <f>'実質公債費比率（分子）の構造'!L$48</f>
        <v>632</v>
      </c>
      <c r="F46" s="176"/>
      <c r="G46" s="176"/>
      <c r="H46" s="176">
        <f>'実質公債費比率（分子）の構造'!M$48</f>
        <v>440</v>
      </c>
      <c r="I46" s="176"/>
      <c r="J46" s="176"/>
      <c r="K46" s="176">
        <f>'実質公債費比率（分子）の構造'!N$48</f>
        <v>467</v>
      </c>
      <c r="L46" s="176"/>
      <c r="M46" s="176"/>
      <c r="N46" s="176">
        <f>'実質公債費比率（分子）の構造'!O$48</f>
        <v>456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4248</v>
      </c>
      <c r="C49" s="176"/>
      <c r="D49" s="176"/>
      <c r="E49" s="176">
        <f>'実質公債費比率（分子）の構造'!L$45</f>
        <v>4080</v>
      </c>
      <c r="F49" s="176"/>
      <c r="G49" s="176"/>
      <c r="H49" s="176">
        <f>'実質公債費比率（分子）の構造'!M$45</f>
        <v>3698</v>
      </c>
      <c r="I49" s="176"/>
      <c r="J49" s="176"/>
      <c r="K49" s="176">
        <f>'実質公債費比率（分子）の構造'!N$45</f>
        <v>3345</v>
      </c>
      <c r="L49" s="176"/>
      <c r="M49" s="176"/>
      <c r="N49" s="176">
        <f>'実質公債費比率（分子）の構造'!O$45</f>
        <v>2909</v>
      </c>
      <c r="O49" s="176"/>
      <c r="P49" s="176"/>
    </row>
    <row r="50" spans="1:16" x14ac:dyDescent="0.15">
      <c r="A50" s="176" t="s">
        <v>73</v>
      </c>
      <c r="B50" s="176" t="e">
        <f>NA()</f>
        <v>#N/A</v>
      </c>
      <c r="C50" s="176">
        <f>IF(ISNUMBER('実質公債費比率（分子）の構造'!K$53),'実質公債費比率（分子）の構造'!K$53,NA())</f>
        <v>986</v>
      </c>
      <c r="D50" s="176" t="e">
        <f>NA()</f>
        <v>#N/A</v>
      </c>
      <c r="E50" s="176" t="e">
        <f>NA()</f>
        <v>#N/A</v>
      </c>
      <c r="F50" s="176">
        <f>IF(ISNUMBER('実質公債費比率（分子）の構造'!L$53),'実質公債費比率（分子）の構造'!L$53,NA())</f>
        <v>954</v>
      </c>
      <c r="G50" s="176" t="e">
        <f>NA()</f>
        <v>#N/A</v>
      </c>
      <c r="H50" s="176" t="e">
        <f>NA()</f>
        <v>#N/A</v>
      </c>
      <c r="I50" s="176">
        <f>IF(ISNUMBER('実質公債費比率（分子）の構造'!M$53),'実質公債費比率（分子）の構造'!M$53,NA())</f>
        <v>705</v>
      </c>
      <c r="J50" s="176" t="e">
        <f>NA()</f>
        <v>#N/A</v>
      </c>
      <c r="K50" s="176" t="e">
        <f>NA()</f>
        <v>#N/A</v>
      </c>
      <c r="L50" s="176">
        <f>IF(ISNUMBER('実質公債費比率（分子）の構造'!N$53),'実質公債費比率（分子）の構造'!N$53,NA())</f>
        <v>589</v>
      </c>
      <c r="M50" s="176" t="e">
        <f>NA()</f>
        <v>#N/A</v>
      </c>
      <c r="N50" s="176" t="e">
        <f>NA()</f>
        <v>#N/A</v>
      </c>
      <c r="O50" s="176">
        <f>IF(ISNUMBER('実質公債費比率（分子）の構造'!O$53),'実質公債費比率（分子）の構造'!O$53,NA())</f>
        <v>613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33937</v>
      </c>
      <c r="E56" s="175"/>
      <c r="F56" s="175"/>
      <c r="G56" s="175">
        <f>'将来負担比率（分子）の構造'!J$52</f>
        <v>32929</v>
      </c>
      <c r="H56" s="175"/>
      <c r="I56" s="175"/>
      <c r="J56" s="175">
        <f>'将来負担比率（分子）の構造'!K$52</f>
        <v>31146</v>
      </c>
      <c r="K56" s="175"/>
      <c r="L56" s="175"/>
      <c r="M56" s="175">
        <f>'将来負担比率（分子）の構造'!L$52</f>
        <v>29579</v>
      </c>
      <c r="N56" s="175"/>
      <c r="O56" s="175"/>
      <c r="P56" s="175">
        <f>'将来負担比率（分子）の構造'!M$52</f>
        <v>28406</v>
      </c>
    </row>
    <row r="57" spans="1:16" x14ac:dyDescent="0.15">
      <c r="A57" s="175" t="s">
        <v>44</v>
      </c>
      <c r="B57" s="175"/>
      <c r="C57" s="175"/>
      <c r="D57" s="175">
        <f>'将来負担比率（分子）の構造'!I$51</f>
        <v>3405</v>
      </c>
      <c r="E57" s="175"/>
      <c r="F57" s="175"/>
      <c r="G57" s="175">
        <f>'将来負担比率（分子）の構造'!J$51</f>
        <v>3403</v>
      </c>
      <c r="H57" s="175"/>
      <c r="I57" s="175"/>
      <c r="J57" s="175">
        <f>'将来負担比率（分子）の構造'!K$51</f>
        <v>3343</v>
      </c>
      <c r="K57" s="175"/>
      <c r="L57" s="175"/>
      <c r="M57" s="175">
        <f>'将来負担比率（分子）の構造'!L$51</f>
        <v>3180</v>
      </c>
      <c r="N57" s="175"/>
      <c r="O57" s="175"/>
      <c r="P57" s="175">
        <f>'将来負担比率（分子）の構造'!M$51</f>
        <v>3111</v>
      </c>
    </row>
    <row r="58" spans="1:16" x14ac:dyDescent="0.15">
      <c r="A58" s="175" t="s">
        <v>43</v>
      </c>
      <c r="B58" s="175"/>
      <c r="C58" s="175"/>
      <c r="D58" s="175">
        <f>'将来負担比率（分子）の構造'!I$50</f>
        <v>9966</v>
      </c>
      <c r="E58" s="175"/>
      <c r="F58" s="175"/>
      <c r="G58" s="175">
        <f>'将来負担比率（分子）の構造'!J$50</f>
        <v>10687</v>
      </c>
      <c r="H58" s="175"/>
      <c r="I58" s="175"/>
      <c r="J58" s="175">
        <f>'将来負担比率（分子）の構造'!K$50</f>
        <v>11116</v>
      </c>
      <c r="K58" s="175"/>
      <c r="L58" s="175"/>
      <c r="M58" s="175">
        <f>'将来負担比率（分子）の構造'!L$50</f>
        <v>11230</v>
      </c>
      <c r="N58" s="175"/>
      <c r="O58" s="175"/>
      <c r="P58" s="175">
        <f>'将来負担比率（分子）の構造'!M$50</f>
        <v>12081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4383</v>
      </c>
      <c r="C62" s="175"/>
      <c r="D62" s="175"/>
      <c r="E62" s="175">
        <f>'将来負担比率（分子）の構造'!J$45</f>
        <v>4362</v>
      </c>
      <c r="F62" s="175"/>
      <c r="G62" s="175"/>
      <c r="H62" s="175">
        <f>'将来負担比率（分子）の構造'!K$45</f>
        <v>4260</v>
      </c>
      <c r="I62" s="175"/>
      <c r="J62" s="175"/>
      <c r="K62" s="175">
        <f>'将来負担比率（分子）の構造'!L$45</f>
        <v>4204</v>
      </c>
      <c r="L62" s="175"/>
      <c r="M62" s="175"/>
      <c r="N62" s="175">
        <f>'将来負担比率（分子）の構造'!M$45</f>
        <v>4176</v>
      </c>
      <c r="O62" s="175"/>
      <c r="P62" s="175"/>
    </row>
    <row r="63" spans="1:16" x14ac:dyDescent="0.15">
      <c r="A63" s="175" t="s">
        <v>36</v>
      </c>
      <c r="B63" s="175">
        <f>'将来負担比率（分子）の構造'!I$44</f>
        <v>2320</v>
      </c>
      <c r="C63" s="175"/>
      <c r="D63" s="175"/>
      <c r="E63" s="175">
        <f>'将来負担比率（分子）の構造'!J$44</f>
        <v>2333</v>
      </c>
      <c r="F63" s="175"/>
      <c r="G63" s="175"/>
      <c r="H63" s="175">
        <f>'将来負担比率（分子）の構造'!K$44</f>
        <v>2141</v>
      </c>
      <c r="I63" s="175"/>
      <c r="J63" s="175"/>
      <c r="K63" s="175">
        <f>'将来負担比率（分子）の構造'!L$44</f>
        <v>1869</v>
      </c>
      <c r="L63" s="175"/>
      <c r="M63" s="175"/>
      <c r="N63" s="175">
        <f>'将来負担比率（分子）の構造'!M$44</f>
        <v>1583</v>
      </c>
      <c r="O63" s="175"/>
      <c r="P63" s="175"/>
    </row>
    <row r="64" spans="1:16" x14ac:dyDescent="0.15">
      <c r="A64" s="175" t="s">
        <v>35</v>
      </c>
      <c r="B64" s="175">
        <f>'将来負担比率（分子）の構造'!I$43</f>
        <v>10002</v>
      </c>
      <c r="C64" s="175"/>
      <c r="D64" s="175"/>
      <c r="E64" s="175">
        <f>'将来負担比率（分子）の構造'!J$43</f>
        <v>9692</v>
      </c>
      <c r="F64" s="175"/>
      <c r="G64" s="175"/>
      <c r="H64" s="175">
        <f>'将来負担比率（分子）の構造'!K$43</f>
        <v>8383</v>
      </c>
      <c r="I64" s="175"/>
      <c r="J64" s="175"/>
      <c r="K64" s="175">
        <f>'将来負担比率（分子）の構造'!L$43</f>
        <v>7107</v>
      </c>
      <c r="L64" s="175"/>
      <c r="M64" s="175"/>
      <c r="N64" s="175">
        <f>'将来負担比率（分子）の構造'!M$43</f>
        <v>6071</v>
      </c>
      <c r="O64" s="175"/>
      <c r="P64" s="175"/>
    </row>
    <row r="65" spans="1:16" x14ac:dyDescent="0.15">
      <c r="A65" s="175" t="s">
        <v>34</v>
      </c>
      <c r="B65" s="175" t="str">
        <f>'将来負担比率（分子）の構造'!I$42</f>
        <v>-</v>
      </c>
      <c r="C65" s="175"/>
      <c r="D65" s="175"/>
      <c r="E65" s="175" t="str">
        <f>'将来負担比率（分子）の構造'!J$42</f>
        <v>-</v>
      </c>
      <c r="F65" s="175"/>
      <c r="G65" s="175"/>
      <c r="H65" s="175">
        <f>'将来負担比率（分子）の構造'!K$42</f>
        <v>264</v>
      </c>
      <c r="I65" s="175"/>
      <c r="J65" s="175"/>
      <c r="K65" s="175">
        <f>'将来負担比率（分子）の構造'!L$42</f>
        <v>264</v>
      </c>
      <c r="L65" s="175"/>
      <c r="M65" s="175"/>
      <c r="N65" s="175">
        <f>'将来負担比率（分子）の構造'!M$42</f>
        <v>264</v>
      </c>
      <c r="O65" s="175"/>
      <c r="P65" s="175"/>
    </row>
    <row r="66" spans="1:16" x14ac:dyDescent="0.15">
      <c r="A66" s="175" t="s">
        <v>33</v>
      </c>
      <c r="B66" s="175">
        <f>'将来負担比率（分子）の構造'!I$41</f>
        <v>28340</v>
      </c>
      <c r="C66" s="175"/>
      <c r="D66" s="175"/>
      <c r="E66" s="175">
        <f>'将来負担比率（分子）の構造'!J$41</f>
        <v>27564</v>
      </c>
      <c r="F66" s="175"/>
      <c r="G66" s="175"/>
      <c r="H66" s="175">
        <f>'将来負担比率（分子）の構造'!K$41</f>
        <v>25913</v>
      </c>
      <c r="I66" s="175"/>
      <c r="J66" s="175"/>
      <c r="K66" s="175">
        <f>'将来負担比率（分子）の構造'!L$41</f>
        <v>24299</v>
      </c>
      <c r="L66" s="175"/>
      <c r="M66" s="175"/>
      <c r="N66" s="175">
        <f>'将来負担比率（分子）の構造'!M$41</f>
        <v>23797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5669</v>
      </c>
      <c r="C72" s="179">
        <f>基金残高に係る経年分析!G55</f>
        <v>5565</v>
      </c>
      <c r="D72" s="179">
        <f>基金残高に係る経年分析!H55</f>
        <v>6122</v>
      </c>
    </row>
    <row r="73" spans="1:16" x14ac:dyDescent="0.15">
      <c r="A73" s="178" t="s">
        <v>80</v>
      </c>
      <c r="B73" s="179">
        <f>基金残高に係る経年分析!F56</f>
        <v>2345</v>
      </c>
      <c r="C73" s="179">
        <f>基金残高に係る経年分析!G56</f>
        <v>2503</v>
      </c>
      <c r="D73" s="179">
        <f>基金残高に係る経年分析!H56</f>
        <v>2762</v>
      </c>
    </row>
    <row r="74" spans="1:16" x14ac:dyDescent="0.15">
      <c r="A74" s="178" t="s">
        <v>81</v>
      </c>
      <c r="B74" s="179">
        <f>基金残高に係る経年分析!F57</f>
        <v>4592</v>
      </c>
      <c r="C74" s="179">
        <f>基金残高に係る経年分析!G57</f>
        <v>4758</v>
      </c>
      <c r="D74" s="179">
        <f>基金残高に係る経年分析!H57</f>
        <v>5049</v>
      </c>
    </row>
  </sheetData>
  <sheetProtection algorithmName="SHA-512" hashValue="x9k3g9SvVSYQ/GJ7E3eFjXaU8ohjSjZ+rTgECmXIN6NsB2Y9KHdtbakrA7R4CsHIf7yGW2KpjQYT+ygzPUWNvw==" saltValue="B+oIF2anzphq+1CETdvX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233</v>
      </c>
      <c r="C5" s="680"/>
      <c r="D5" s="680"/>
      <c r="E5" s="680"/>
      <c r="F5" s="680"/>
      <c r="G5" s="680"/>
      <c r="H5" s="680"/>
      <c r="I5" s="680"/>
      <c r="J5" s="680"/>
      <c r="K5" s="680"/>
      <c r="L5" s="680"/>
      <c r="M5" s="680"/>
      <c r="N5" s="680"/>
      <c r="O5" s="680"/>
      <c r="P5" s="680"/>
      <c r="Q5" s="681"/>
      <c r="R5" s="676">
        <v>6944372</v>
      </c>
      <c r="S5" s="677"/>
      <c r="T5" s="677"/>
      <c r="U5" s="677"/>
      <c r="V5" s="677"/>
      <c r="W5" s="677"/>
      <c r="X5" s="677"/>
      <c r="Y5" s="702"/>
      <c r="Z5" s="715">
        <v>20.8</v>
      </c>
      <c r="AA5" s="715"/>
      <c r="AB5" s="715"/>
      <c r="AC5" s="715"/>
      <c r="AD5" s="716">
        <v>6596655</v>
      </c>
      <c r="AE5" s="716"/>
      <c r="AF5" s="716"/>
      <c r="AG5" s="716"/>
      <c r="AH5" s="716"/>
      <c r="AI5" s="716"/>
      <c r="AJ5" s="716"/>
      <c r="AK5" s="716"/>
      <c r="AL5" s="703">
        <v>36.700000000000003</v>
      </c>
      <c r="AM5" s="685"/>
      <c r="AN5" s="685"/>
      <c r="AO5" s="704"/>
      <c r="AP5" s="679" t="s">
        <v>234</v>
      </c>
      <c r="AQ5" s="680"/>
      <c r="AR5" s="680"/>
      <c r="AS5" s="680"/>
      <c r="AT5" s="680"/>
      <c r="AU5" s="680"/>
      <c r="AV5" s="680"/>
      <c r="AW5" s="680"/>
      <c r="AX5" s="680"/>
      <c r="AY5" s="680"/>
      <c r="AZ5" s="680"/>
      <c r="BA5" s="680"/>
      <c r="BB5" s="680"/>
      <c r="BC5" s="680"/>
      <c r="BD5" s="680"/>
      <c r="BE5" s="680"/>
      <c r="BF5" s="681"/>
      <c r="BG5" s="621">
        <v>6596399</v>
      </c>
      <c r="BH5" s="622"/>
      <c r="BI5" s="622"/>
      <c r="BJ5" s="622"/>
      <c r="BK5" s="622"/>
      <c r="BL5" s="622"/>
      <c r="BM5" s="622"/>
      <c r="BN5" s="623"/>
      <c r="BO5" s="659">
        <v>95</v>
      </c>
      <c r="BP5" s="659"/>
      <c r="BQ5" s="659"/>
      <c r="BR5" s="659"/>
      <c r="BS5" s="660">
        <v>63561</v>
      </c>
      <c r="BT5" s="660"/>
      <c r="BU5" s="660"/>
      <c r="BV5" s="660"/>
      <c r="BW5" s="660"/>
      <c r="BX5" s="660"/>
      <c r="BY5" s="660"/>
      <c r="BZ5" s="660"/>
      <c r="CA5" s="660"/>
      <c r="CB5" s="698"/>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15">
      <c r="B6" s="618" t="s">
        <v>238</v>
      </c>
      <c r="C6" s="619"/>
      <c r="D6" s="619"/>
      <c r="E6" s="619"/>
      <c r="F6" s="619"/>
      <c r="G6" s="619"/>
      <c r="H6" s="619"/>
      <c r="I6" s="619"/>
      <c r="J6" s="619"/>
      <c r="K6" s="619"/>
      <c r="L6" s="619"/>
      <c r="M6" s="619"/>
      <c r="N6" s="619"/>
      <c r="O6" s="619"/>
      <c r="P6" s="619"/>
      <c r="Q6" s="620"/>
      <c r="R6" s="621">
        <v>291326</v>
      </c>
      <c r="S6" s="622"/>
      <c r="T6" s="622"/>
      <c r="U6" s="622"/>
      <c r="V6" s="622"/>
      <c r="W6" s="622"/>
      <c r="X6" s="622"/>
      <c r="Y6" s="623"/>
      <c r="Z6" s="659">
        <v>0.9</v>
      </c>
      <c r="AA6" s="659"/>
      <c r="AB6" s="659"/>
      <c r="AC6" s="659"/>
      <c r="AD6" s="660">
        <v>291326</v>
      </c>
      <c r="AE6" s="660"/>
      <c r="AF6" s="660"/>
      <c r="AG6" s="660"/>
      <c r="AH6" s="660"/>
      <c r="AI6" s="660"/>
      <c r="AJ6" s="660"/>
      <c r="AK6" s="660"/>
      <c r="AL6" s="624">
        <v>1.6</v>
      </c>
      <c r="AM6" s="625"/>
      <c r="AN6" s="625"/>
      <c r="AO6" s="661"/>
      <c r="AP6" s="618" t="s">
        <v>239</v>
      </c>
      <c r="AQ6" s="619"/>
      <c r="AR6" s="619"/>
      <c r="AS6" s="619"/>
      <c r="AT6" s="619"/>
      <c r="AU6" s="619"/>
      <c r="AV6" s="619"/>
      <c r="AW6" s="619"/>
      <c r="AX6" s="619"/>
      <c r="AY6" s="619"/>
      <c r="AZ6" s="619"/>
      <c r="BA6" s="619"/>
      <c r="BB6" s="619"/>
      <c r="BC6" s="619"/>
      <c r="BD6" s="619"/>
      <c r="BE6" s="619"/>
      <c r="BF6" s="620"/>
      <c r="BG6" s="621">
        <v>6596399</v>
      </c>
      <c r="BH6" s="622"/>
      <c r="BI6" s="622"/>
      <c r="BJ6" s="622"/>
      <c r="BK6" s="622"/>
      <c r="BL6" s="622"/>
      <c r="BM6" s="622"/>
      <c r="BN6" s="623"/>
      <c r="BO6" s="659">
        <v>95</v>
      </c>
      <c r="BP6" s="659"/>
      <c r="BQ6" s="659"/>
      <c r="BR6" s="659"/>
      <c r="BS6" s="660">
        <v>63561</v>
      </c>
      <c r="BT6" s="660"/>
      <c r="BU6" s="660"/>
      <c r="BV6" s="660"/>
      <c r="BW6" s="660"/>
      <c r="BX6" s="660"/>
      <c r="BY6" s="660"/>
      <c r="BZ6" s="660"/>
      <c r="CA6" s="660"/>
      <c r="CB6" s="698"/>
      <c r="CD6" s="679" t="s">
        <v>240</v>
      </c>
      <c r="CE6" s="680"/>
      <c r="CF6" s="680"/>
      <c r="CG6" s="680"/>
      <c r="CH6" s="680"/>
      <c r="CI6" s="680"/>
      <c r="CJ6" s="680"/>
      <c r="CK6" s="680"/>
      <c r="CL6" s="680"/>
      <c r="CM6" s="680"/>
      <c r="CN6" s="680"/>
      <c r="CO6" s="680"/>
      <c r="CP6" s="680"/>
      <c r="CQ6" s="681"/>
      <c r="CR6" s="621">
        <v>213921</v>
      </c>
      <c r="CS6" s="622"/>
      <c r="CT6" s="622"/>
      <c r="CU6" s="622"/>
      <c r="CV6" s="622"/>
      <c r="CW6" s="622"/>
      <c r="CX6" s="622"/>
      <c r="CY6" s="623"/>
      <c r="CZ6" s="703">
        <v>0.7</v>
      </c>
      <c r="DA6" s="685"/>
      <c r="DB6" s="685"/>
      <c r="DC6" s="705"/>
      <c r="DD6" s="627" t="s">
        <v>131</v>
      </c>
      <c r="DE6" s="622"/>
      <c r="DF6" s="622"/>
      <c r="DG6" s="622"/>
      <c r="DH6" s="622"/>
      <c r="DI6" s="622"/>
      <c r="DJ6" s="622"/>
      <c r="DK6" s="622"/>
      <c r="DL6" s="622"/>
      <c r="DM6" s="622"/>
      <c r="DN6" s="622"/>
      <c r="DO6" s="622"/>
      <c r="DP6" s="623"/>
      <c r="DQ6" s="627">
        <v>213921</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3599</v>
      </c>
      <c r="S7" s="622"/>
      <c r="T7" s="622"/>
      <c r="U7" s="622"/>
      <c r="V7" s="622"/>
      <c r="W7" s="622"/>
      <c r="X7" s="622"/>
      <c r="Y7" s="623"/>
      <c r="Z7" s="659">
        <v>0</v>
      </c>
      <c r="AA7" s="659"/>
      <c r="AB7" s="659"/>
      <c r="AC7" s="659"/>
      <c r="AD7" s="660">
        <v>3599</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2926573</v>
      </c>
      <c r="BH7" s="622"/>
      <c r="BI7" s="622"/>
      <c r="BJ7" s="622"/>
      <c r="BK7" s="622"/>
      <c r="BL7" s="622"/>
      <c r="BM7" s="622"/>
      <c r="BN7" s="623"/>
      <c r="BO7" s="659">
        <v>42.1</v>
      </c>
      <c r="BP7" s="659"/>
      <c r="BQ7" s="659"/>
      <c r="BR7" s="659"/>
      <c r="BS7" s="660">
        <v>63561</v>
      </c>
      <c r="BT7" s="660"/>
      <c r="BU7" s="660"/>
      <c r="BV7" s="660"/>
      <c r="BW7" s="660"/>
      <c r="BX7" s="660"/>
      <c r="BY7" s="660"/>
      <c r="BZ7" s="660"/>
      <c r="CA7" s="660"/>
      <c r="CB7" s="698"/>
      <c r="CD7" s="618" t="s">
        <v>243</v>
      </c>
      <c r="CE7" s="619"/>
      <c r="CF7" s="619"/>
      <c r="CG7" s="619"/>
      <c r="CH7" s="619"/>
      <c r="CI7" s="619"/>
      <c r="CJ7" s="619"/>
      <c r="CK7" s="619"/>
      <c r="CL7" s="619"/>
      <c r="CM7" s="619"/>
      <c r="CN7" s="619"/>
      <c r="CO7" s="619"/>
      <c r="CP7" s="619"/>
      <c r="CQ7" s="620"/>
      <c r="CR7" s="621">
        <v>5393312</v>
      </c>
      <c r="CS7" s="622"/>
      <c r="CT7" s="622"/>
      <c r="CU7" s="622"/>
      <c r="CV7" s="622"/>
      <c r="CW7" s="622"/>
      <c r="CX7" s="622"/>
      <c r="CY7" s="623"/>
      <c r="CZ7" s="659">
        <v>16.899999999999999</v>
      </c>
      <c r="DA7" s="659"/>
      <c r="DB7" s="659"/>
      <c r="DC7" s="659"/>
      <c r="DD7" s="627">
        <v>222450</v>
      </c>
      <c r="DE7" s="622"/>
      <c r="DF7" s="622"/>
      <c r="DG7" s="622"/>
      <c r="DH7" s="622"/>
      <c r="DI7" s="622"/>
      <c r="DJ7" s="622"/>
      <c r="DK7" s="622"/>
      <c r="DL7" s="622"/>
      <c r="DM7" s="622"/>
      <c r="DN7" s="622"/>
      <c r="DO7" s="622"/>
      <c r="DP7" s="623"/>
      <c r="DQ7" s="627">
        <v>4789361</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51402</v>
      </c>
      <c r="S8" s="622"/>
      <c r="T8" s="622"/>
      <c r="U8" s="622"/>
      <c r="V8" s="622"/>
      <c r="W8" s="622"/>
      <c r="X8" s="622"/>
      <c r="Y8" s="623"/>
      <c r="Z8" s="659">
        <v>0.2</v>
      </c>
      <c r="AA8" s="659"/>
      <c r="AB8" s="659"/>
      <c r="AC8" s="659"/>
      <c r="AD8" s="660">
        <v>51402</v>
      </c>
      <c r="AE8" s="660"/>
      <c r="AF8" s="660"/>
      <c r="AG8" s="660"/>
      <c r="AH8" s="660"/>
      <c r="AI8" s="660"/>
      <c r="AJ8" s="660"/>
      <c r="AK8" s="660"/>
      <c r="AL8" s="624">
        <v>0.3</v>
      </c>
      <c r="AM8" s="625"/>
      <c r="AN8" s="625"/>
      <c r="AO8" s="661"/>
      <c r="AP8" s="618" t="s">
        <v>245</v>
      </c>
      <c r="AQ8" s="619"/>
      <c r="AR8" s="619"/>
      <c r="AS8" s="619"/>
      <c r="AT8" s="619"/>
      <c r="AU8" s="619"/>
      <c r="AV8" s="619"/>
      <c r="AW8" s="619"/>
      <c r="AX8" s="619"/>
      <c r="AY8" s="619"/>
      <c r="AZ8" s="619"/>
      <c r="BA8" s="619"/>
      <c r="BB8" s="619"/>
      <c r="BC8" s="619"/>
      <c r="BD8" s="619"/>
      <c r="BE8" s="619"/>
      <c r="BF8" s="620"/>
      <c r="BG8" s="621">
        <v>101993</v>
      </c>
      <c r="BH8" s="622"/>
      <c r="BI8" s="622"/>
      <c r="BJ8" s="622"/>
      <c r="BK8" s="622"/>
      <c r="BL8" s="622"/>
      <c r="BM8" s="622"/>
      <c r="BN8" s="623"/>
      <c r="BO8" s="659">
        <v>1.5</v>
      </c>
      <c r="BP8" s="659"/>
      <c r="BQ8" s="659"/>
      <c r="BR8" s="659"/>
      <c r="BS8" s="660" t="s">
        <v>131</v>
      </c>
      <c r="BT8" s="660"/>
      <c r="BU8" s="660"/>
      <c r="BV8" s="660"/>
      <c r="BW8" s="660"/>
      <c r="BX8" s="660"/>
      <c r="BY8" s="660"/>
      <c r="BZ8" s="660"/>
      <c r="CA8" s="660"/>
      <c r="CB8" s="698"/>
      <c r="CD8" s="618" t="s">
        <v>246</v>
      </c>
      <c r="CE8" s="619"/>
      <c r="CF8" s="619"/>
      <c r="CG8" s="619"/>
      <c r="CH8" s="619"/>
      <c r="CI8" s="619"/>
      <c r="CJ8" s="619"/>
      <c r="CK8" s="619"/>
      <c r="CL8" s="619"/>
      <c r="CM8" s="619"/>
      <c r="CN8" s="619"/>
      <c r="CO8" s="619"/>
      <c r="CP8" s="619"/>
      <c r="CQ8" s="620"/>
      <c r="CR8" s="621">
        <v>10659777</v>
      </c>
      <c r="CS8" s="622"/>
      <c r="CT8" s="622"/>
      <c r="CU8" s="622"/>
      <c r="CV8" s="622"/>
      <c r="CW8" s="622"/>
      <c r="CX8" s="622"/>
      <c r="CY8" s="623"/>
      <c r="CZ8" s="659">
        <v>33.4</v>
      </c>
      <c r="DA8" s="659"/>
      <c r="DB8" s="659"/>
      <c r="DC8" s="659"/>
      <c r="DD8" s="627">
        <v>28649</v>
      </c>
      <c r="DE8" s="622"/>
      <c r="DF8" s="622"/>
      <c r="DG8" s="622"/>
      <c r="DH8" s="622"/>
      <c r="DI8" s="622"/>
      <c r="DJ8" s="622"/>
      <c r="DK8" s="622"/>
      <c r="DL8" s="622"/>
      <c r="DM8" s="622"/>
      <c r="DN8" s="622"/>
      <c r="DO8" s="622"/>
      <c r="DP8" s="623"/>
      <c r="DQ8" s="627">
        <v>5386520</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36670</v>
      </c>
      <c r="S9" s="622"/>
      <c r="T9" s="622"/>
      <c r="U9" s="622"/>
      <c r="V9" s="622"/>
      <c r="W9" s="622"/>
      <c r="X9" s="622"/>
      <c r="Y9" s="623"/>
      <c r="Z9" s="659">
        <v>0.1</v>
      </c>
      <c r="AA9" s="659"/>
      <c r="AB9" s="659"/>
      <c r="AC9" s="659"/>
      <c r="AD9" s="660">
        <v>36670</v>
      </c>
      <c r="AE9" s="660"/>
      <c r="AF9" s="660"/>
      <c r="AG9" s="660"/>
      <c r="AH9" s="660"/>
      <c r="AI9" s="660"/>
      <c r="AJ9" s="660"/>
      <c r="AK9" s="660"/>
      <c r="AL9" s="624">
        <v>0.2</v>
      </c>
      <c r="AM9" s="625"/>
      <c r="AN9" s="625"/>
      <c r="AO9" s="661"/>
      <c r="AP9" s="618" t="s">
        <v>248</v>
      </c>
      <c r="AQ9" s="619"/>
      <c r="AR9" s="619"/>
      <c r="AS9" s="619"/>
      <c r="AT9" s="619"/>
      <c r="AU9" s="619"/>
      <c r="AV9" s="619"/>
      <c r="AW9" s="619"/>
      <c r="AX9" s="619"/>
      <c r="AY9" s="619"/>
      <c r="AZ9" s="619"/>
      <c r="BA9" s="619"/>
      <c r="BB9" s="619"/>
      <c r="BC9" s="619"/>
      <c r="BD9" s="619"/>
      <c r="BE9" s="619"/>
      <c r="BF9" s="620"/>
      <c r="BG9" s="621">
        <v>2463898</v>
      </c>
      <c r="BH9" s="622"/>
      <c r="BI9" s="622"/>
      <c r="BJ9" s="622"/>
      <c r="BK9" s="622"/>
      <c r="BL9" s="622"/>
      <c r="BM9" s="622"/>
      <c r="BN9" s="623"/>
      <c r="BO9" s="659">
        <v>35.5</v>
      </c>
      <c r="BP9" s="659"/>
      <c r="BQ9" s="659"/>
      <c r="BR9" s="659"/>
      <c r="BS9" s="660" t="s">
        <v>249</v>
      </c>
      <c r="BT9" s="660"/>
      <c r="BU9" s="660"/>
      <c r="BV9" s="660"/>
      <c r="BW9" s="660"/>
      <c r="BX9" s="660"/>
      <c r="BY9" s="660"/>
      <c r="BZ9" s="660"/>
      <c r="CA9" s="660"/>
      <c r="CB9" s="698"/>
      <c r="CD9" s="618" t="s">
        <v>250</v>
      </c>
      <c r="CE9" s="619"/>
      <c r="CF9" s="619"/>
      <c r="CG9" s="619"/>
      <c r="CH9" s="619"/>
      <c r="CI9" s="619"/>
      <c r="CJ9" s="619"/>
      <c r="CK9" s="619"/>
      <c r="CL9" s="619"/>
      <c r="CM9" s="619"/>
      <c r="CN9" s="619"/>
      <c r="CO9" s="619"/>
      <c r="CP9" s="619"/>
      <c r="CQ9" s="620"/>
      <c r="CR9" s="621">
        <v>3295360</v>
      </c>
      <c r="CS9" s="622"/>
      <c r="CT9" s="622"/>
      <c r="CU9" s="622"/>
      <c r="CV9" s="622"/>
      <c r="CW9" s="622"/>
      <c r="CX9" s="622"/>
      <c r="CY9" s="623"/>
      <c r="CZ9" s="659">
        <v>10.3</v>
      </c>
      <c r="DA9" s="659"/>
      <c r="DB9" s="659"/>
      <c r="DC9" s="659"/>
      <c r="DD9" s="627">
        <v>200448</v>
      </c>
      <c r="DE9" s="622"/>
      <c r="DF9" s="622"/>
      <c r="DG9" s="622"/>
      <c r="DH9" s="622"/>
      <c r="DI9" s="622"/>
      <c r="DJ9" s="622"/>
      <c r="DK9" s="622"/>
      <c r="DL9" s="622"/>
      <c r="DM9" s="622"/>
      <c r="DN9" s="622"/>
      <c r="DO9" s="622"/>
      <c r="DP9" s="623"/>
      <c r="DQ9" s="627">
        <v>2490416</v>
      </c>
      <c r="DR9" s="622"/>
      <c r="DS9" s="622"/>
      <c r="DT9" s="622"/>
      <c r="DU9" s="622"/>
      <c r="DV9" s="622"/>
      <c r="DW9" s="622"/>
      <c r="DX9" s="622"/>
      <c r="DY9" s="622"/>
      <c r="DZ9" s="622"/>
      <c r="EA9" s="622"/>
      <c r="EB9" s="622"/>
      <c r="EC9" s="658"/>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249</v>
      </c>
      <c r="S10" s="622"/>
      <c r="T10" s="622"/>
      <c r="U10" s="622"/>
      <c r="V10" s="622"/>
      <c r="W10" s="622"/>
      <c r="X10" s="622"/>
      <c r="Y10" s="623"/>
      <c r="Z10" s="659" t="s">
        <v>249</v>
      </c>
      <c r="AA10" s="659"/>
      <c r="AB10" s="659"/>
      <c r="AC10" s="659"/>
      <c r="AD10" s="660" t="s">
        <v>249</v>
      </c>
      <c r="AE10" s="660"/>
      <c r="AF10" s="660"/>
      <c r="AG10" s="660"/>
      <c r="AH10" s="660"/>
      <c r="AI10" s="660"/>
      <c r="AJ10" s="660"/>
      <c r="AK10" s="660"/>
      <c r="AL10" s="624" t="s">
        <v>249</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127593</v>
      </c>
      <c r="BH10" s="622"/>
      <c r="BI10" s="622"/>
      <c r="BJ10" s="622"/>
      <c r="BK10" s="622"/>
      <c r="BL10" s="622"/>
      <c r="BM10" s="622"/>
      <c r="BN10" s="623"/>
      <c r="BO10" s="659">
        <v>1.8</v>
      </c>
      <c r="BP10" s="659"/>
      <c r="BQ10" s="659"/>
      <c r="BR10" s="659"/>
      <c r="BS10" s="660" t="s">
        <v>131</v>
      </c>
      <c r="BT10" s="660"/>
      <c r="BU10" s="660"/>
      <c r="BV10" s="660"/>
      <c r="BW10" s="660"/>
      <c r="BX10" s="660"/>
      <c r="BY10" s="660"/>
      <c r="BZ10" s="660"/>
      <c r="CA10" s="660"/>
      <c r="CB10" s="698"/>
      <c r="CD10" s="618" t="s">
        <v>253</v>
      </c>
      <c r="CE10" s="619"/>
      <c r="CF10" s="619"/>
      <c r="CG10" s="619"/>
      <c r="CH10" s="619"/>
      <c r="CI10" s="619"/>
      <c r="CJ10" s="619"/>
      <c r="CK10" s="619"/>
      <c r="CL10" s="619"/>
      <c r="CM10" s="619"/>
      <c r="CN10" s="619"/>
      <c r="CO10" s="619"/>
      <c r="CP10" s="619"/>
      <c r="CQ10" s="620"/>
      <c r="CR10" s="621">
        <v>1096</v>
      </c>
      <c r="CS10" s="622"/>
      <c r="CT10" s="622"/>
      <c r="CU10" s="622"/>
      <c r="CV10" s="622"/>
      <c r="CW10" s="622"/>
      <c r="CX10" s="622"/>
      <c r="CY10" s="623"/>
      <c r="CZ10" s="659">
        <v>0</v>
      </c>
      <c r="DA10" s="659"/>
      <c r="DB10" s="659"/>
      <c r="DC10" s="659"/>
      <c r="DD10" s="627" t="s">
        <v>249</v>
      </c>
      <c r="DE10" s="622"/>
      <c r="DF10" s="622"/>
      <c r="DG10" s="622"/>
      <c r="DH10" s="622"/>
      <c r="DI10" s="622"/>
      <c r="DJ10" s="622"/>
      <c r="DK10" s="622"/>
      <c r="DL10" s="622"/>
      <c r="DM10" s="622"/>
      <c r="DN10" s="622"/>
      <c r="DO10" s="622"/>
      <c r="DP10" s="623"/>
      <c r="DQ10" s="627">
        <v>1096</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1370948</v>
      </c>
      <c r="S11" s="622"/>
      <c r="T11" s="622"/>
      <c r="U11" s="622"/>
      <c r="V11" s="622"/>
      <c r="W11" s="622"/>
      <c r="X11" s="622"/>
      <c r="Y11" s="623"/>
      <c r="Z11" s="624">
        <v>4.0999999999999996</v>
      </c>
      <c r="AA11" s="625"/>
      <c r="AB11" s="625"/>
      <c r="AC11" s="626"/>
      <c r="AD11" s="627">
        <v>1370948</v>
      </c>
      <c r="AE11" s="622"/>
      <c r="AF11" s="622"/>
      <c r="AG11" s="622"/>
      <c r="AH11" s="622"/>
      <c r="AI11" s="622"/>
      <c r="AJ11" s="622"/>
      <c r="AK11" s="623"/>
      <c r="AL11" s="624">
        <v>7.6</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233089</v>
      </c>
      <c r="BH11" s="622"/>
      <c r="BI11" s="622"/>
      <c r="BJ11" s="622"/>
      <c r="BK11" s="622"/>
      <c r="BL11" s="622"/>
      <c r="BM11" s="622"/>
      <c r="BN11" s="623"/>
      <c r="BO11" s="659">
        <v>3.4</v>
      </c>
      <c r="BP11" s="659"/>
      <c r="BQ11" s="659"/>
      <c r="BR11" s="659"/>
      <c r="BS11" s="660">
        <v>63561</v>
      </c>
      <c r="BT11" s="660"/>
      <c r="BU11" s="660"/>
      <c r="BV11" s="660"/>
      <c r="BW11" s="660"/>
      <c r="BX11" s="660"/>
      <c r="BY11" s="660"/>
      <c r="BZ11" s="660"/>
      <c r="CA11" s="660"/>
      <c r="CB11" s="698"/>
      <c r="CD11" s="618" t="s">
        <v>256</v>
      </c>
      <c r="CE11" s="619"/>
      <c r="CF11" s="619"/>
      <c r="CG11" s="619"/>
      <c r="CH11" s="619"/>
      <c r="CI11" s="619"/>
      <c r="CJ11" s="619"/>
      <c r="CK11" s="619"/>
      <c r="CL11" s="619"/>
      <c r="CM11" s="619"/>
      <c r="CN11" s="619"/>
      <c r="CO11" s="619"/>
      <c r="CP11" s="619"/>
      <c r="CQ11" s="620"/>
      <c r="CR11" s="621">
        <v>1099137</v>
      </c>
      <c r="CS11" s="622"/>
      <c r="CT11" s="622"/>
      <c r="CU11" s="622"/>
      <c r="CV11" s="622"/>
      <c r="CW11" s="622"/>
      <c r="CX11" s="622"/>
      <c r="CY11" s="623"/>
      <c r="CZ11" s="659">
        <v>3.4</v>
      </c>
      <c r="DA11" s="659"/>
      <c r="DB11" s="659"/>
      <c r="DC11" s="659"/>
      <c r="DD11" s="627">
        <v>393968</v>
      </c>
      <c r="DE11" s="622"/>
      <c r="DF11" s="622"/>
      <c r="DG11" s="622"/>
      <c r="DH11" s="622"/>
      <c r="DI11" s="622"/>
      <c r="DJ11" s="622"/>
      <c r="DK11" s="622"/>
      <c r="DL11" s="622"/>
      <c r="DM11" s="622"/>
      <c r="DN11" s="622"/>
      <c r="DO11" s="622"/>
      <c r="DP11" s="623"/>
      <c r="DQ11" s="627">
        <v>494243</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v>26563</v>
      </c>
      <c r="S12" s="622"/>
      <c r="T12" s="622"/>
      <c r="U12" s="622"/>
      <c r="V12" s="622"/>
      <c r="W12" s="622"/>
      <c r="X12" s="622"/>
      <c r="Y12" s="623"/>
      <c r="Z12" s="659">
        <v>0.1</v>
      </c>
      <c r="AA12" s="659"/>
      <c r="AB12" s="659"/>
      <c r="AC12" s="659"/>
      <c r="AD12" s="660">
        <v>26563</v>
      </c>
      <c r="AE12" s="660"/>
      <c r="AF12" s="660"/>
      <c r="AG12" s="660"/>
      <c r="AH12" s="660"/>
      <c r="AI12" s="660"/>
      <c r="AJ12" s="660"/>
      <c r="AK12" s="660"/>
      <c r="AL12" s="624">
        <v>0.1</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3009720</v>
      </c>
      <c r="BH12" s="622"/>
      <c r="BI12" s="622"/>
      <c r="BJ12" s="622"/>
      <c r="BK12" s="622"/>
      <c r="BL12" s="622"/>
      <c r="BM12" s="622"/>
      <c r="BN12" s="623"/>
      <c r="BO12" s="659">
        <v>43.3</v>
      </c>
      <c r="BP12" s="659"/>
      <c r="BQ12" s="659"/>
      <c r="BR12" s="659"/>
      <c r="BS12" s="660" t="s">
        <v>249</v>
      </c>
      <c r="BT12" s="660"/>
      <c r="BU12" s="660"/>
      <c r="BV12" s="660"/>
      <c r="BW12" s="660"/>
      <c r="BX12" s="660"/>
      <c r="BY12" s="660"/>
      <c r="BZ12" s="660"/>
      <c r="CA12" s="660"/>
      <c r="CB12" s="698"/>
      <c r="CD12" s="618" t="s">
        <v>259</v>
      </c>
      <c r="CE12" s="619"/>
      <c r="CF12" s="619"/>
      <c r="CG12" s="619"/>
      <c r="CH12" s="619"/>
      <c r="CI12" s="619"/>
      <c r="CJ12" s="619"/>
      <c r="CK12" s="619"/>
      <c r="CL12" s="619"/>
      <c r="CM12" s="619"/>
      <c r="CN12" s="619"/>
      <c r="CO12" s="619"/>
      <c r="CP12" s="619"/>
      <c r="CQ12" s="620"/>
      <c r="CR12" s="621">
        <v>1302780</v>
      </c>
      <c r="CS12" s="622"/>
      <c r="CT12" s="622"/>
      <c r="CU12" s="622"/>
      <c r="CV12" s="622"/>
      <c r="CW12" s="622"/>
      <c r="CX12" s="622"/>
      <c r="CY12" s="623"/>
      <c r="CZ12" s="659">
        <v>4.0999999999999996</v>
      </c>
      <c r="DA12" s="659"/>
      <c r="DB12" s="659"/>
      <c r="DC12" s="659"/>
      <c r="DD12" s="627">
        <v>79681</v>
      </c>
      <c r="DE12" s="622"/>
      <c r="DF12" s="622"/>
      <c r="DG12" s="622"/>
      <c r="DH12" s="622"/>
      <c r="DI12" s="622"/>
      <c r="DJ12" s="622"/>
      <c r="DK12" s="622"/>
      <c r="DL12" s="622"/>
      <c r="DM12" s="622"/>
      <c r="DN12" s="622"/>
      <c r="DO12" s="622"/>
      <c r="DP12" s="623"/>
      <c r="DQ12" s="627">
        <v>917672</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131</v>
      </c>
      <c r="AA13" s="659"/>
      <c r="AB13" s="659"/>
      <c r="AC13" s="659"/>
      <c r="AD13" s="660" t="s">
        <v>131</v>
      </c>
      <c r="AE13" s="660"/>
      <c r="AF13" s="660"/>
      <c r="AG13" s="660"/>
      <c r="AH13" s="660"/>
      <c r="AI13" s="660"/>
      <c r="AJ13" s="660"/>
      <c r="AK13" s="660"/>
      <c r="AL13" s="624" t="s">
        <v>249</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3003862</v>
      </c>
      <c r="BH13" s="622"/>
      <c r="BI13" s="622"/>
      <c r="BJ13" s="622"/>
      <c r="BK13" s="622"/>
      <c r="BL13" s="622"/>
      <c r="BM13" s="622"/>
      <c r="BN13" s="623"/>
      <c r="BO13" s="659">
        <v>43.3</v>
      </c>
      <c r="BP13" s="659"/>
      <c r="BQ13" s="659"/>
      <c r="BR13" s="659"/>
      <c r="BS13" s="660" t="s">
        <v>249</v>
      </c>
      <c r="BT13" s="660"/>
      <c r="BU13" s="660"/>
      <c r="BV13" s="660"/>
      <c r="BW13" s="660"/>
      <c r="BX13" s="660"/>
      <c r="BY13" s="660"/>
      <c r="BZ13" s="660"/>
      <c r="CA13" s="660"/>
      <c r="CB13" s="698"/>
      <c r="CD13" s="618" t="s">
        <v>262</v>
      </c>
      <c r="CE13" s="619"/>
      <c r="CF13" s="619"/>
      <c r="CG13" s="619"/>
      <c r="CH13" s="619"/>
      <c r="CI13" s="619"/>
      <c r="CJ13" s="619"/>
      <c r="CK13" s="619"/>
      <c r="CL13" s="619"/>
      <c r="CM13" s="619"/>
      <c r="CN13" s="619"/>
      <c r="CO13" s="619"/>
      <c r="CP13" s="619"/>
      <c r="CQ13" s="620"/>
      <c r="CR13" s="621">
        <v>2485174</v>
      </c>
      <c r="CS13" s="622"/>
      <c r="CT13" s="622"/>
      <c r="CU13" s="622"/>
      <c r="CV13" s="622"/>
      <c r="CW13" s="622"/>
      <c r="CX13" s="622"/>
      <c r="CY13" s="623"/>
      <c r="CZ13" s="659">
        <v>7.8</v>
      </c>
      <c r="DA13" s="659"/>
      <c r="DB13" s="659"/>
      <c r="DC13" s="659"/>
      <c r="DD13" s="627">
        <v>859378</v>
      </c>
      <c r="DE13" s="622"/>
      <c r="DF13" s="622"/>
      <c r="DG13" s="622"/>
      <c r="DH13" s="622"/>
      <c r="DI13" s="622"/>
      <c r="DJ13" s="622"/>
      <c r="DK13" s="622"/>
      <c r="DL13" s="622"/>
      <c r="DM13" s="622"/>
      <c r="DN13" s="622"/>
      <c r="DO13" s="622"/>
      <c r="DP13" s="623"/>
      <c r="DQ13" s="627">
        <v>1510712</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v>1011</v>
      </c>
      <c r="S14" s="622"/>
      <c r="T14" s="622"/>
      <c r="U14" s="622"/>
      <c r="V14" s="622"/>
      <c r="W14" s="622"/>
      <c r="X14" s="622"/>
      <c r="Y14" s="623"/>
      <c r="Z14" s="659">
        <v>0</v>
      </c>
      <c r="AA14" s="659"/>
      <c r="AB14" s="659"/>
      <c r="AC14" s="659"/>
      <c r="AD14" s="660">
        <v>1011</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291815</v>
      </c>
      <c r="BH14" s="622"/>
      <c r="BI14" s="622"/>
      <c r="BJ14" s="622"/>
      <c r="BK14" s="622"/>
      <c r="BL14" s="622"/>
      <c r="BM14" s="622"/>
      <c r="BN14" s="623"/>
      <c r="BO14" s="659">
        <v>4.2</v>
      </c>
      <c r="BP14" s="659"/>
      <c r="BQ14" s="659"/>
      <c r="BR14" s="659"/>
      <c r="BS14" s="660" t="s">
        <v>131</v>
      </c>
      <c r="BT14" s="660"/>
      <c r="BU14" s="660"/>
      <c r="BV14" s="660"/>
      <c r="BW14" s="660"/>
      <c r="BX14" s="660"/>
      <c r="BY14" s="660"/>
      <c r="BZ14" s="660"/>
      <c r="CA14" s="660"/>
      <c r="CB14" s="698"/>
      <c r="CD14" s="618" t="s">
        <v>265</v>
      </c>
      <c r="CE14" s="619"/>
      <c r="CF14" s="619"/>
      <c r="CG14" s="619"/>
      <c r="CH14" s="619"/>
      <c r="CI14" s="619"/>
      <c r="CJ14" s="619"/>
      <c r="CK14" s="619"/>
      <c r="CL14" s="619"/>
      <c r="CM14" s="619"/>
      <c r="CN14" s="619"/>
      <c r="CO14" s="619"/>
      <c r="CP14" s="619"/>
      <c r="CQ14" s="620"/>
      <c r="CR14" s="621">
        <v>1186438</v>
      </c>
      <c r="CS14" s="622"/>
      <c r="CT14" s="622"/>
      <c r="CU14" s="622"/>
      <c r="CV14" s="622"/>
      <c r="CW14" s="622"/>
      <c r="CX14" s="622"/>
      <c r="CY14" s="623"/>
      <c r="CZ14" s="659">
        <v>3.7</v>
      </c>
      <c r="DA14" s="659"/>
      <c r="DB14" s="659"/>
      <c r="DC14" s="659"/>
      <c r="DD14" s="627">
        <v>93763</v>
      </c>
      <c r="DE14" s="622"/>
      <c r="DF14" s="622"/>
      <c r="DG14" s="622"/>
      <c r="DH14" s="622"/>
      <c r="DI14" s="622"/>
      <c r="DJ14" s="622"/>
      <c r="DK14" s="622"/>
      <c r="DL14" s="622"/>
      <c r="DM14" s="622"/>
      <c r="DN14" s="622"/>
      <c r="DO14" s="622"/>
      <c r="DP14" s="623"/>
      <c r="DQ14" s="627">
        <v>1048027</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131</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368291</v>
      </c>
      <c r="BH15" s="622"/>
      <c r="BI15" s="622"/>
      <c r="BJ15" s="622"/>
      <c r="BK15" s="622"/>
      <c r="BL15" s="622"/>
      <c r="BM15" s="622"/>
      <c r="BN15" s="623"/>
      <c r="BO15" s="659">
        <v>5.3</v>
      </c>
      <c r="BP15" s="659"/>
      <c r="BQ15" s="659"/>
      <c r="BR15" s="659"/>
      <c r="BS15" s="660" t="s">
        <v>249</v>
      </c>
      <c r="BT15" s="660"/>
      <c r="BU15" s="660"/>
      <c r="BV15" s="660"/>
      <c r="BW15" s="660"/>
      <c r="BX15" s="660"/>
      <c r="BY15" s="660"/>
      <c r="BZ15" s="660"/>
      <c r="CA15" s="660"/>
      <c r="CB15" s="698"/>
      <c r="CD15" s="618" t="s">
        <v>268</v>
      </c>
      <c r="CE15" s="619"/>
      <c r="CF15" s="619"/>
      <c r="CG15" s="619"/>
      <c r="CH15" s="619"/>
      <c r="CI15" s="619"/>
      <c r="CJ15" s="619"/>
      <c r="CK15" s="619"/>
      <c r="CL15" s="619"/>
      <c r="CM15" s="619"/>
      <c r="CN15" s="619"/>
      <c r="CO15" s="619"/>
      <c r="CP15" s="619"/>
      <c r="CQ15" s="620"/>
      <c r="CR15" s="621">
        <v>3346746</v>
      </c>
      <c r="CS15" s="622"/>
      <c r="CT15" s="622"/>
      <c r="CU15" s="622"/>
      <c r="CV15" s="622"/>
      <c r="CW15" s="622"/>
      <c r="CX15" s="622"/>
      <c r="CY15" s="623"/>
      <c r="CZ15" s="659">
        <v>10.5</v>
      </c>
      <c r="DA15" s="659"/>
      <c r="DB15" s="659"/>
      <c r="DC15" s="659"/>
      <c r="DD15" s="627">
        <v>1053844</v>
      </c>
      <c r="DE15" s="622"/>
      <c r="DF15" s="622"/>
      <c r="DG15" s="622"/>
      <c r="DH15" s="622"/>
      <c r="DI15" s="622"/>
      <c r="DJ15" s="622"/>
      <c r="DK15" s="622"/>
      <c r="DL15" s="622"/>
      <c r="DM15" s="622"/>
      <c r="DN15" s="622"/>
      <c r="DO15" s="622"/>
      <c r="DP15" s="623"/>
      <c r="DQ15" s="627">
        <v>2240007</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29120</v>
      </c>
      <c r="S16" s="622"/>
      <c r="T16" s="622"/>
      <c r="U16" s="622"/>
      <c r="V16" s="622"/>
      <c r="W16" s="622"/>
      <c r="X16" s="622"/>
      <c r="Y16" s="623"/>
      <c r="Z16" s="659">
        <v>0.1</v>
      </c>
      <c r="AA16" s="659"/>
      <c r="AB16" s="659"/>
      <c r="AC16" s="659"/>
      <c r="AD16" s="660">
        <v>29120</v>
      </c>
      <c r="AE16" s="660"/>
      <c r="AF16" s="660"/>
      <c r="AG16" s="660"/>
      <c r="AH16" s="660"/>
      <c r="AI16" s="660"/>
      <c r="AJ16" s="660"/>
      <c r="AK16" s="660"/>
      <c r="AL16" s="624">
        <v>0.2</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249</v>
      </c>
      <c r="BP16" s="659"/>
      <c r="BQ16" s="659"/>
      <c r="BR16" s="659"/>
      <c r="BS16" s="660" t="s">
        <v>131</v>
      </c>
      <c r="BT16" s="660"/>
      <c r="BU16" s="660"/>
      <c r="BV16" s="660"/>
      <c r="BW16" s="660"/>
      <c r="BX16" s="660"/>
      <c r="BY16" s="660"/>
      <c r="BZ16" s="660"/>
      <c r="CA16" s="660"/>
      <c r="CB16" s="698"/>
      <c r="CD16" s="618" t="s">
        <v>271</v>
      </c>
      <c r="CE16" s="619"/>
      <c r="CF16" s="619"/>
      <c r="CG16" s="619"/>
      <c r="CH16" s="619"/>
      <c r="CI16" s="619"/>
      <c r="CJ16" s="619"/>
      <c r="CK16" s="619"/>
      <c r="CL16" s="619"/>
      <c r="CM16" s="619"/>
      <c r="CN16" s="619"/>
      <c r="CO16" s="619"/>
      <c r="CP16" s="619"/>
      <c r="CQ16" s="620"/>
      <c r="CR16" s="621" t="s">
        <v>249</v>
      </c>
      <c r="CS16" s="622"/>
      <c r="CT16" s="622"/>
      <c r="CU16" s="622"/>
      <c r="CV16" s="622"/>
      <c r="CW16" s="622"/>
      <c r="CX16" s="622"/>
      <c r="CY16" s="623"/>
      <c r="CZ16" s="659" t="s">
        <v>249</v>
      </c>
      <c r="DA16" s="659"/>
      <c r="DB16" s="659"/>
      <c r="DC16" s="659"/>
      <c r="DD16" s="627" t="s">
        <v>131</v>
      </c>
      <c r="DE16" s="622"/>
      <c r="DF16" s="622"/>
      <c r="DG16" s="622"/>
      <c r="DH16" s="622"/>
      <c r="DI16" s="622"/>
      <c r="DJ16" s="622"/>
      <c r="DK16" s="622"/>
      <c r="DL16" s="622"/>
      <c r="DM16" s="622"/>
      <c r="DN16" s="622"/>
      <c r="DO16" s="622"/>
      <c r="DP16" s="623"/>
      <c r="DQ16" s="627" t="s">
        <v>131</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78426</v>
      </c>
      <c r="S17" s="622"/>
      <c r="T17" s="622"/>
      <c r="U17" s="622"/>
      <c r="V17" s="622"/>
      <c r="W17" s="622"/>
      <c r="X17" s="622"/>
      <c r="Y17" s="623"/>
      <c r="Z17" s="659">
        <v>0.2</v>
      </c>
      <c r="AA17" s="659"/>
      <c r="AB17" s="659"/>
      <c r="AC17" s="659"/>
      <c r="AD17" s="660">
        <v>78426</v>
      </c>
      <c r="AE17" s="660"/>
      <c r="AF17" s="660"/>
      <c r="AG17" s="660"/>
      <c r="AH17" s="660"/>
      <c r="AI17" s="660"/>
      <c r="AJ17" s="660"/>
      <c r="AK17" s="660"/>
      <c r="AL17" s="624">
        <v>0.4</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249</v>
      </c>
      <c r="BH17" s="622"/>
      <c r="BI17" s="622"/>
      <c r="BJ17" s="622"/>
      <c r="BK17" s="622"/>
      <c r="BL17" s="622"/>
      <c r="BM17" s="622"/>
      <c r="BN17" s="623"/>
      <c r="BO17" s="659" t="s">
        <v>249</v>
      </c>
      <c r="BP17" s="659"/>
      <c r="BQ17" s="659"/>
      <c r="BR17" s="659"/>
      <c r="BS17" s="660" t="s">
        <v>249</v>
      </c>
      <c r="BT17" s="660"/>
      <c r="BU17" s="660"/>
      <c r="BV17" s="660"/>
      <c r="BW17" s="660"/>
      <c r="BX17" s="660"/>
      <c r="BY17" s="660"/>
      <c r="BZ17" s="660"/>
      <c r="CA17" s="660"/>
      <c r="CB17" s="698"/>
      <c r="CD17" s="618" t="s">
        <v>274</v>
      </c>
      <c r="CE17" s="619"/>
      <c r="CF17" s="619"/>
      <c r="CG17" s="619"/>
      <c r="CH17" s="619"/>
      <c r="CI17" s="619"/>
      <c r="CJ17" s="619"/>
      <c r="CK17" s="619"/>
      <c r="CL17" s="619"/>
      <c r="CM17" s="619"/>
      <c r="CN17" s="619"/>
      <c r="CO17" s="619"/>
      <c r="CP17" s="619"/>
      <c r="CQ17" s="620"/>
      <c r="CR17" s="621">
        <v>2909276</v>
      </c>
      <c r="CS17" s="622"/>
      <c r="CT17" s="622"/>
      <c r="CU17" s="622"/>
      <c r="CV17" s="622"/>
      <c r="CW17" s="622"/>
      <c r="CX17" s="622"/>
      <c r="CY17" s="623"/>
      <c r="CZ17" s="659">
        <v>9.1</v>
      </c>
      <c r="DA17" s="659"/>
      <c r="DB17" s="659"/>
      <c r="DC17" s="659"/>
      <c r="DD17" s="627" t="s">
        <v>131</v>
      </c>
      <c r="DE17" s="622"/>
      <c r="DF17" s="622"/>
      <c r="DG17" s="622"/>
      <c r="DH17" s="622"/>
      <c r="DI17" s="622"/>
      <c r="DJ17" s="622"/>
      <c r="DK17" s="622"/>
      <c r="DL17" s="622"/>
      <c r="DM17" s="622"/>
      <c r="DN17" s="622"/>
      <c r="DO17" s="622"/>
      <c r="DP17" s="623"/>
      <c r="DQ17" s="627">
        <v>2894206</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62377</v>
      </c>
      <c r="S18" s="622"/>
      <c r="T18" s="622"/>
      <c r="U18" s="622"/>
      <c r="V18" s="622"/>
      <c r="W18" s="622"/>
      <c r="X18" s="622"/>
      <c r="Y18" s="623"/>
      <c r="Z18" s="659">
        <v>0.2</v>
      </c>
      <c r="AA18" s="659"/>
      <c r="AB18" s="659"/>
      <c r="AC18" s="659"/>
      <c r="AD18" s="660">
        <v>62377</v>
      </c>
      <c r="AE18" s="660"/>
      <c r="AF18" s="660"/>
      <c r="AG18" s="660"/>
      <c r="AH18" s="660"/>
      <c r="AI18" s="660"/>
      <c r="AJ18" s="660"/>
      <c r="AK18" s="660"/>
      <c r="AL18" s="624">
        <v>0.3</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698"/>
      <c r="CD18" s="618" t="s">
        <v>277</v>
      </c>
      <c r="CE18" s="619"/>
      <c r="CF18" s="619"/>
      <c r="CG18" s="619"/>
      <c r="CH18" s="619"/>
      <c r="CI18" s="619"/>
      <c r="CJ18" s="619"/>
      <c r="CK18" s="619"/>
      <c r="CL18" s="619"/>
      <c r="CM18" s="619"/>
      <c r="CN18" s="619"/>
      <c r="CO18" s="619"/>
      <c r="CP18" s="619"/>
      <c r="CQ18" s="620"/>
      <c r="CR18" s="621" t="s">
        <v>249</v>
      </c>
      <c r="CS18" s="622"/>
      <c r="CT18" s="622"/>
      <c r="CU18" s="622"/>
      <c r="CV18" s="622"/>
      <c r="CW18" s="622"/>
      <c r="CX18" s="622"/>
      <c r="CY18" s="623"/>
      <c r="CZ18" s="659" t="s">
        <v>131</v>
      </c>
      <c r="DA18" s="659"/>
      <c r="DB18" s="659"/>
      <c r="DC18" s="659"/>
      <c r="DD18" s="627" t="s">
        <v>249</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56465</v>
      </c>
      <c r="S19" s="622"/>
      <c r="T19" s="622"/>
      <c r="U19" s="622"/>
      <c r="V19" s="622"/>
      <c r="W19" s="622"/>
      <c r="X19" s="622"/>
      <c r="Y19" s="623"/>
      <c r="Z19" s="659">
        <v>0.2</v>
      </c>
      <c r="AA19" s="659"/>
      <c r="AB19" s="659"/>
      <c r="AC19" s="659"/>
      <c r="AD19" s="660">
        <v>56465</v>
      </c>
      <c r="AE19" s="660"/>
      <c r="AF19" s="660"/>
      <c r="AG19" s="660"/>
      <c r="AH19" s="660"/>
      <c r="AI19" s="660"/>
      <c r="AJ19" s="660"/>
      <c r="AK19" s="660"/>
      <c r="AL19" s="624">
        <v>0.3</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347973</v>
      </c>
      <c r="BH19" s="622"/>
      <c r="BI19" s="622"/>
      <c r="BJ19" s="622"/>
      <c r="BK19" s="622"/>
      <c r="BL19" s="622"/>
      <c r="BM19" s="622"/>
      <c r="BN19" s="623"/>
      <c r="BO19" s="659">
        <v>5</v>
      </c>
      <c r="BP19" s="659"/>
      <c r="BQ19" s="659"/>
      <c r="BR19" s="659"/>
      <c r="BS19" s="660" t="s">
        <v>249</v>
      </c>
      <c r="BT19" s="660"/>
      <c r="BU19" s="660"/>
      <c r="BV19" s="660"/>
      <c r="BW19" s="660"/>
      <c r="BX19" s="660"/>
      <c r="BY19" s="660"/>
      <c r="BZ19" s="660"/>
      <c r="CA19" s="660"/>
      <c r="CB19" s="698"/>
      <c r="CD19" s="618" t="s">
        <v>280</v>
      </c>
      <c r="CE19" s="619"/>
      <c r="CF19" s="619"/>
      <c r="CG19" s="619"/>
      <c r="CH19" s="619"/>
      <c r="CI19" s="619"/>
      <c r="CJ19" s="619"/>
      <c r="CK19" s="619"/>
      <c r="CL19" s="619"/>
      <c r="CM19" s="619"/>
      <c r="CN19" s="619"/>
      <c r="CO19" s="619"/>
      <c r="CP19" s="619"/>
      <c r="CQ19" s="620"/>
      <c r="CR19" s="621" t="s">
        <v>249</v>
      </c>
      <c r="CS19" s="622"/>
      <c r="CT19" s="622"/>
      <c r="CU19" s="622"/>
      <c r="CV19" s="622"/>
      <c r="CW19" s="622"/>
      <c r="CX19" s="622"/>
      <c r="CY19" s="623"/>
      <c r="CZ19" s="659" t="s">
        <v>249</v>
      </c>
      <c r="DA19" s="659"/>
      <c r="DB19" s="659"/>
      <c r="DC19" s="659"/>
      <c r="DD19" s="627" t="s">
        <v>249</v>
      </c>
      <c r="DE19" s="622"/>
      <c r="DF19" s="622"/>
      <c r="DG19" s="622"/>
      <c r="DH19" s="622"/>
      <c r="DI19" s="622"/>
      <c r="DJ19" s="622"/>
      <c r="DK19" s="622"/>
      <c r="DL19" s="622"/>
      <c r="DM19" s="622"/>
      <c r="DN19" s="622"/>
      <c r="DO19" s="622"/>
      <c r="DP19" s="623"/>
      <c r="DQ19" s="627" t="s">
        <v>249</v>
      </c>
      <c r="DR19" s="622"/>
      <c r="DS19" s="622"/>
      <c r="DT19" s="622"/>
      <c r="DU19" s="622"/>
      <c r="DV19" s="622"/>
      <c r="DW19" s="622"/>
      <c r="DX19" s="622"/>
      <c r="DY19" s="622"/>
      <c r="DZ19" s="622"/>
      <c r="EA19" s="622"/>
      <c r="EB19" s="622"/>
      <c r="EC19" s="658"/>
    </row>
    <row r="20" spans="2:133" ht="11.25" customHeight="1" x14ac:dyDescent="0.15">
      <c r="B20" s="688" t="s">
        <v>281</v>
      </c>
      <c r="C20" s="689"/>
      <c r="D20" s="689"/>
      <c r="E20" s="689"/>
      <c r="F20" s="689"/>
      <c r="G20" s="689"/>
      <c r="H20" s="689"/>
      <c r="I20" s="689"/>
      <c r="J20" s="689"/>
      <c r="K20" s="689"/>
      <c r="L20" s="689"/>
      <c r="M20" s="689"/>
      <c r="N20" s="689"/>
      <c r="O20" s="689"/>
      <c r="P20" s="689"/>
      <c r="Q20" s="690"/>
      <c r="R20" s="621">
        <v>5912</v>
      </c>
      <c r="S20" s="622"/>
      <c r="T20" s="622"/>
      <c r="U20" s="622"/>
      <c r="V20" s="622"/>
      <c r="W20" s="622"/>
      <c r="X20" s="622"/>
      <c r="Y20" s="623"/>
      <c r="Z20" s="659">
        <v>0</v>
      </c>
      <c r="AA20" s="659"/>
      <c r="AB20" s="659"/>
      <c r="AC20" s="659"/>
      <c r="AD20" s="660">
        <v>5912</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347973</v>
      </c>
      <c r="BH20" s="622"/>
      <c r="BI20" s="622"/>
      <c r="BJ20" s="622"/>
      <c r="BK20" s="622"/>
      <c r="BL20" s="622"/>
      <c r="BM20" s="622"/>
      <c r="BN20" s="623"/>
      <c r="BO20" s="659">
        <v>5</v>
      </c>
      <c r="BP20" s="659"/>
      <c r="BQ20" s="659"/>
      <c r="BR20" s="659"/>
      <c r="BS20" s="660" t="s">
        <v>131</v>
      </c>
      <c r="BT20" s="660"/>
      <c r="BU20" s="660"/>
      <c r="BV20" s="660"/>
      <c r="BW20" s="660"/>
      <c r="BX20" s="660"/>
      <c r="BY20" s="660"/>
      <c r="BZ20" s="660"/>
      <c r="CA20" s="660"/>
      <c r="CB20" s="698"/>
      <c r="CD20" s="618" t="s">
        <v>283</v>
      </c>
      <c r="CE20" s="619"/>
      <c r="CF20" s="619"/>
      <c r="CG20" s="619"/>
      <c r="CH20" s="619"/>
      <c r="CI20" s="619"/>
      <c r="CJ20" s="619"/>
      <c r="CK20" s="619"/>
      <c r="CL20" s="619"/>
      <c r="CM20" s="619"/>
      <c r="CN20" s="619"/>
      <c r="CO20" s="619"/>
      <c r="CP20" s="619"/>
      <c r="CQ20" s="620"/>
      <c r="CR20" s="621">
        <v>31893017</v>
      </c>
      <c r="CS20" s="622"/>
      <c r="CT20" s="622"/>
      <c r="CU20" s="622"/>
      <c r="CV20" s="622"/>
      <c r="CW20" s="622"/>
      <c r="CX20" s="622"/>
      <c r="CY20" s="623"/>
      <c r="CZ20" s="659">
        <v>100</v>
      </c>
      <c r="DA20" s="659"/>
      <c r="DB20" s="659"/>
      <c r="DC20" s="659"/>
      <c r="DD20" s="627">
        <v>2932181</v>
      </c>
      <c r="DE20" s="622"/>
      <c r="DF20" s="622"/>
      <c r="DG20" s="622"/>
      <c r="DH20" s="622"/>
      <c r="DI20" s="622"/>
      <c r="DJ20" s="622"/>
      <c r="DK20" s="622"/>
      <c r="DL20" s="622"/>
      <c r="DM20" s="622"/>
      <c r="DN20" s="622"/>
      <c r="DO20" s="622"/>
      <c r="DP20" s="623"/>
      <c r="DQ20" s="627">
        <v>21986181</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10325169</v>
      </c>
      <c r="S21" s="622"/>
      <c r="T21" s="622"/>
      <c r="U21" s="622"/>
      <c r="V21" s="622"/>
      <c r="W21" s="622"/>
      <c r="X21" s="622"/>
      <c r="Y21" s="623"/>
      <c r="Z21" s="659">
        <v>30.9</v>
      </c>
      <c r="AA21" s="659"/>
      <c r="AB21" s="659"/>
      <c r="AC21" s="659"/>
      <c r="AD21" s="660">
        <v>9316684</v>
      </c>
      <c r="AE21" s="660"/>
      <c r="AF21" s="660"/>
      <c r="AG21" s="660"/>
      <c r="AH21" s="660"/>
      <c r="AI21" s="660"/>
      <c r="AJ21" s="660"/>
      <c r="AK21" s="660"/>
      <c r="AL21" s="624">
        <v>51.8</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v>256</v>
      </c>
      <c r="BH21" s="622"/>
      <c r="BI21" s="622"/>
      <c r="BJ21" s="622"/>
      <c r="BK21" s="622"/>
      <c r="BL21" s="622"/>
      <c r="BM21" s="622"/>
      <c r="BN21" s="623"/>
      <c r="BO21" s="659">
        <v>0</v>
      </c>
      <c r="BP21" s="659"/>
      <c r="BQ21" s="659"/>
      <c r="BR21" s="659"/>
      <c r="BS21" s="660" t="s">
        <v>249</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9316684</v>
      </c>
      <c r="S22" s="622"/>
      <c r="T22" s="622"/>
      <c r="U22" s="622"/>
      <c r="V22" s="622"/>
      <c r="W22" s="622"/>
      <c r="X22" s="622"/>
      <c r="Y22" s="623"/>
      <c r="Z22" s="659">
        <v>27.9</v>
      </c>
      <c r="AA22" s="659"/>
      <c r="AB22" s="659"/>
      <c r="AC22" s="659"/>
      <c r="AD22" s="660">
        <v>9316684</v>
      </c>
      <c r="AE22" s="660"/>
      <c r="AF22" s="660"/>
      <c r="AG22" s="660"/>
      <c r="AH22" s="660"/>
      <c r="AI22" s="660"/>
      <c r="AJ22" s="660"/>
      <c r="AK22" s="660"/>
      <c r="AL22" s="624">
        <v>51.8</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59" t="s">
        <v>249</v>
      </c>
      <c r="BP22" s="659"/>
      <c r="BQ22" s="659"/>
      <c r="BR22" s="659"/>
      <c r="BS22" s="660" t="s">
        <v>131</v>
      </c>
      <c r="BT22" s="660"/>
      <c r="BU22" s="660"/>
      <c r="BV22" s="660"/>
      <c r="BW22" s="660"/>
      <c r="BX22" s="660"/>
      <c r="BY22" s="660"/>
      <c r="BZ22" s="660"/>
      <c r="CA22" s="660"/>
      <c r="CB22" s="698"/>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289</v>
      </c>
      <c r="C23" s="619"/>
      <c r="D23" s="619"/>
      <c r="E23" s="619"/>
      <c r="F23" s="619"/>
      <c r="G23" s="619"/>
      <c r="H23" s="619"/>
      <c r="I23" s="619"/>
      <c r="J23" s="619"/>
      <c r="K23" s="619"/>
      <c r="L23" s="619"/>
      <c r="M23" s="619"/>
      <c r="N23" s="619"/>
      <c r="O23" s="619"/>
      <c r="P23" s="619"/>
      <c r="Q23" s="620"/>
      <c r="R23" s="621">
        <v>1008485</v>
      </c>
      <c r="S23" s="622"/>
      <c r="T23" s="622"/>
      <c r="U23" s="622"/>
      <c r="V23" s="622"/>
      <c r="W23" s="622"/>
      <c r="X23" s="622"/>
      <c r="Y23" s="623"/>
      <c r="Z23" s="659">
        <v>3</v>
      </c>
      <c r="AA23" s="659"/>
      <c r="AB23" s="659"/>
      <c r="AC23" s="659"/>
      <c r="AD23" s="660" t="s">
        <v>131</v>
      </c>
      <c r="AE23" s="660"/>
      <c r="AF23" s="660"/>
      <c r="AG23" s="660"/>
      <c r="AH23" s="660"/>
      <c r="AI23" s="660"/>
      <c r="AJ23" s="660"/>
      <c r="AK23" s="660"/>
      <c r="AL23" s="624" t="s">
        <v>131</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v>347717</v>
      </c>
      <c r="BH23" s="622"/>
      <c r="BI23" s="622"/>
      <c r="BJ23" s="622"/>
      <c r="BK23" s="622"/>
      <c r="BL23" s="622"/>
      <c r="BM23" s="622"/>
      <c r="BN23" s="623"/>
      <c r="BO23" s="659">
        <v>5</v>
      </c>
      <c r="BP23" s="659"/>
      <c r="BQ23" s="659"/>
      <c r="BR23" s="659"/>
      <c r="BS23" s="660" t="s">
        <v>249</v>
      </c>
      <c r="BT23" s="660"/>
      <c r="BU23" s="660"/>
      <c r="BV23" s="660"/>
      <c r="BW23" s="660"/>
      <c r="BX23" s="660"/>
      <c r="BY23" s="660"/>
      <c r="BZ23" s="660"/>
      <c r="CA23" s="660"/>
      <c r="CB23" s="698"/>
      <c r="CD23" s="673" t="s">
        <v>229</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249</v>
      </c>
      <c r="S24" s="622"/>
      <c r="T24" s="622"/>
      <c r="U24" s="622"/>
      <c r="V24" s="622"/>
      <c r="W24" s="622"/>
      <c r="X24" s="622"/>
      <c r="Y24" s="623"/>
      <c r="Z24" s="659" t="s">
        <v>131</v>
      </c>
      <c r="AA24" s="659"/>
      <c r="AB24" s="659"/>
      <c r="AC24" s="659"/>
      <c r="AD24" s="660" t="s">
        <v>249</v>
      </c>
      <c r="AE24" s="660"/>
      <c r="AF24" s="660"/>
      <c r="AG24" s="660"/>
      <c r="AH24" s="660"/>
      <c r="AI24" s="660"/>
      <c r="AJ24" s="660"/>
      <c r="AK24" s="660"/>
      <c r="AL24" s="624" t="s">
        <v>249</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59" t="s">
        <v>249</v>
      </c>
      <c r="BP24" s="659"/>
      <c r="BQ24" s="659"/>
      <c r="BR24" s="659"/>
      <c r="BS24" s="660" t="s">
        <v>131</v>
      </c>
      <c r="BT24" s="660"/>
      <c r="BU24" s="660"/>
      <c r="BV24" s="660"/>
      <c r="BW24" s="660"/>
      <c r="BX24" s="660"/>
      <c r="BY24" s="660"/>
      <c r="BZ24" s="660"/>
      <c r="CA24" s="660"/>
      <c r="CB24" s="698"/>
      <c r="CD24" s="679" t="s">
        <v>298</v>
      </c>
      <c r="CE24" s="680"/>
      <c r="CF24" s="680"/>
      <c r="CG24" s="680"/>
      <c r="CH24" s="680"/>
      <c r="CI24" s="680"/>
      <c r="CJ24" s="680"/>
      <c r="CK24" s="680"/>
      <c r="CL24" s="680"/>
      <c r="CM24" s="680"/>
      <c r="CN24" s="680"/>
      <c r="CO24" s="680"/>
      <c r="CP24" s="680"/>
      <c r="CQ24" s="681"/>
      <c r="CR24" s="676">
        <v>13954258</v>
      </c>
      <c r="CS24" s="677"/>
      <c r="CT24" s="677"/>
      <c r="CU24" s="677"/>
      <c r="CV24" s="677"/>
      <c r="CW24" s="677"/>
      <c r="CX24" s="677"/>
      <c r="CY24" s="702"/>
      <c r="CZ24" s="703">
        <v>43.8</v>
      </c>
      <c r="DA24" s="685"/>
      <c r="DB24" s="685"/>
      <c r="DC24" s="705"/>
      <c r="DD24" s="701">
        <v>9156128</v>
      </c>
      <c r="DE24" s="677"/>
      <c r="DF24" s="677"/>
      <c r="DG24" s="677"/>
      <c r="DH24" s="677"/>
      <c r="DI24" s="677"/>
      <c r="DJ24" s="677"/>
      <c r="DK24" s="702"/>
      <c r="DL24" s="701">
        <v>9088437</v>
      </c>
      <c r="DM24" s="677"/>
      <c r="DN24" s="677"/>
      <c r="DO24" s="677"/>
      <c r="DP24" s="677"/>
      <c r="DQ24" s="677"/>
      <c r="DR24" s="677"/>
      <c r="DS24" s="677"/>
      <c r="DT24" s="677"/>
      <c r="DU24" s="677"/>
      <c r="DV24" s="702"/>
      <c r="DW24" s="703">
        <v>50</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19220983</v>
      </c>
      <c r="S25" s="622"/>
      <c r="T25" s="622"/>
      <c r="U25" s="622"/>
      <c r="V25" s="622"/>
      <c r="W25" s="622"/>
      <c r="X25" s="622"/>
      <c r="Y25" s="623"/>
      <c r="Z25" s="659">
        <v>57.5</v>
      </c>
      <c r="AA25" s="659"/>
      <c r="AB25" s="659"/>
      <c r="AC25" s="659"/>
      <c r="AD25" s="660">
        <v>17864781</v>
      </c>
      <c r="AE25" s="660"/>
      <c r="AF25" s="660"/>
      <c r="AG25" s="660"/>
      <c r="AH25" s="660"/>
      <c r="AI25" s="660"/>
      <c r="AJ25" s="660"/>
      <c r="AK25" s="660"/>
      <c r="AL25" s="624">
        <v>99.4</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249</v>
      </c>
      <c r="BH25" s="622"/>
      <c r="BI25" s="622"/>
      <c r="BJ25" s="622"/>
      <c r="BK25" s="622"/>
      <c r="BL25" s="622"/>
      <c r="BM25" s="622"/>
      <c r="BN25" s="623"/>
      <c r="BO25" s="659" t="s">
        <v>249</v>
      </c>
      <c r="BP25" s="659"/>
      <c r="BQ25" s="659"/>
      <c r="BR25" s="659"/>
      <c r="BS25" s="660" t="s">
        <v>131</v>
      </c>
      <c r="BT25" s="660"/>
      <c r="BU25" s="660"/>
      <c r="BV25" s="660"/>
      <c r="BW25" s="660"/>
      <c r="BX25" s="660"/>
      <c r="BY25" s="660"/>
      <c r="BZ25" s="660"/>
      <c r="CA25" s="660"/>
      <c r="CB25" s="698"/>
      <c r="CD25" s="618" t="s">
        <v>301</v>
      </c>
      <c r="CE25" s="619"/>
      <c r="CF25" s="619"/>
      <c r="CG25" s="619"/>
      <c r="CH25" s="619"/>
      <c r="CI25" s="619"/>
      <c r="CJ25" s="619"/>
      <c r="CK25" s="619"/>
      <c r="CL25" s="619"/>
      <c r="CM25" s="619"/>
      <c r="CN25" s="619"/>
      <c r="CO25" s="619"/>
      <c r="CP25" s="619"/>
      <c r="CQ25" s="620"/>
      <c r="CR25" s="621">
        <v>4843535</v>
      </c>
      <c r="CS25" s="634"/>
      <c r="CT25" s="634"/>
      <c r="CU25" s="634"/>
      <c r="CV25" s="634"/>
      <c r="CW25" s="634"/>
      <c r="CX25" s="634"/>
      <c r="CY25" s="635"/>
      <c r="CZ25" s="624">
        <v>15.2</v>
      </c>
      <c r="DA25" s="636"/>
      <c r="DB25" s="636"/>
      <c r="DC25" s="637"/>
      <c r="DD25" s="627">
        <v>4521323</v>
      </c>
      <c r="DE25" s="634"/>
      <c r="DF25" s="634"/>
      <c r="DG25" s="634"/>
      <c r="DH25" s="634"/>
      <c r="DI25" s="634"/>
      <c r="DJ25" s="634"/>
      <c r="DK25" s="635"/>
      <c r="DL25" s="627">
        <v>4457337</v>
      </c>
      <c r="DM25" s="634"/>
      <c r="DN25" s="634"/>
      <c r="DO25" s="634"/>
      <c r="DP25" s="634"/>
      <c r="DQ25" s="634"/>
      <c r="DR25" s="634"/>
      <c r="DS25" s="634"/>
      <c r="DT25" s="634"/>
      <c r="DU25" s="634"/>
      <c r="DV25" s="635"/>
      <c r="DW25" s="624">
        <v>24.5</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v>4362</v>
      </c>
      <c r="S26" s="622"/>
      <c r="T26" s="622"/>
      <c r="U26" s="622"/>
      <c r="V26" s="622"/>
      <c r="W26" s="622"/>
      <c r="X26" s="622"/>
      <c r="Y26" s="623"/>
      <c r="Z26" s="659">
        <v>0</v>
      </c>
      <c r="AA26" s="659"/>
      <c r="AB26" s="659"/>
      <c r="AC26" s="659"/>
      <c r="AD26" s="660">
        <v>4362</v>
      </c>
      <c r="AE26" s="660"/>
      <c r="AF26" s="660"/>
      <c r="AG26" s="660"/>
      <c r="AH26" s="660"/>
      <c r="AI26" s="660"/>
      <c r="AJ26" s="660"/>
      <c r="AK26" s="660"/>
      <c r="AL26" s="624">
        <v>0</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59" t="s">
        <v>131</v>
      </c>
      <c r="BP26" s="659"/>
      <c r="BQ26" s="659"/>
      <c r="BR26" s="659"/>
      <c r="BS26" s="660" t="s">
        <v>249</v>
      </c>
      <c r="BT26" s="660"/>
      <c r="BU26" s="660"/>
      <c r="BV26" s="660"/>
      <c r="BW26" s="660"/>
      <c r="BX26" s="660"/>
      <c r="BY26" s="660"/>
      <c r="BZ26" s="660"/>
      <c r="CA26" s="660"/>
      <c r="CB26" s="698"/>
      <c r="CD26" s="618" t="s">
        <v>304</v>
      </c>
      <c r="CE26" s="619"/>
      <c r="CF26" s="619"/>
      <c r="CG26" s="619"/>
      <c r="CH26" s="619"/>
      <c r="CI26" s="619"/>
      <c r="CJ26" s="619"/>
      <c r="CK26" s="619"/>
      <c r="CL26" s="619"/>
      <c r="CM26" s="619"/>
      <c r="CN26" s="619"/>
      <c r="CO26" s="619"/>
      <c r="CP26" s="619"/>
      <c r="CQ26" s="620"/>
      <c r="CR26" s="621">
        <v>2771005</v>
      </c>
      <c r="CS26" s="622"/>
      <c r="CT26" s="622"/>
      <c r="CU26" s="622"/>
      <c r="CV26" s="622"/>
      <c r="CW26" s="622"/>
      <c r="CX26" s="622"/>
      <c r="CY26" s="623"/>
      <c r="CZ26" s="624">
        <v>8.6999999999999993</v>
      </c>
      <c r="DA26" s="636"/>
      <c r="DB26" s="636"/>
      <c r="DC26" s="637"/>
      <c r="DD26" s="627">
        <v>2531990</v>
      </c>
      <c r="DE26" s="622"/>
      <c r="DF26" s="622"/>
      <c r="DG26" s="622"/>
      <c r="DH26" s="622"/>
      <c r="DI26" s="622"/>
      <c r="DJ26" s="622"/>
      <c r="DK26" s="623"/>
      <c r="DL26" s="627" t="s">
        <v>249</v>
      </c>
      <c r="DM26" s="622"/>
      <c r="DN26" s="622"/>
      <c r="DO26" s="622"/>
      <c r="DP26" s="622"/>
      <c r="DQ26" s="622"/>
      <c r="DR26" s="622"/>
      <c r="DS26" s="622"/>
      <c r="DT26" s="622"/>
      <c r="DU26" s="622"/>
      <c r="DV26" s="623"/>
      <c r="DW26" s="624" t="s">
        <v>249</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172021</v>
      </c>
      <c r="S27" s="622"/>
      <c r="T27" s="622"/>
      <c r="U27" s="622"/>
      <c r="V27" s="622"/>
      <c r="W27" s="622"/>
      <c r="X27" s="622"/>
      <c r="Y27" s="623"/>
      <c r="Z27" s="659">
        <v>0.5</v>
      </c>
      <c r="AA27" s="659"/>
      <c r="AB27" s="659"/>
      <c r="AC27" s="659"/>
      <c r="AD27" s="660" t="s">
        <v>249</v>
      </c>
      <c r="AE27" s="660"/>
      <c r="AF27" s="660"/>
      <c r="AG27" s="660"/>
      <c r="AH27" s="660"/>
      <c r="AI27" s="660"/>
      <c r="AJ27" s="660"/>
      <c r="AK27" s="660"/>
      <c r="AL27" s="624" t="s">
        <v>249</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6944372</v>
      </c>
      <c r="BH27" s="622"/>
      <c r="BI27" s="622"/>
      <c r="BJ27" s="622"/>
      <c r="BK27" s="622"/>
      <c r="BL27" s="622"/>
      <c r="BM27" s="622"/>
      <c r="BN27" s="623"/>
      <c r="BO27" s="659">
        <v>100</v>
      </c>
      <c r="BP27" s="659"/>
      <c r="BQ27" s="659"/>
      <c r="BR27" s="659"/>
      <c r="BS27" s="660">
        <v>63561</v>
      </c>
      <c r="BT27" s="660"/>
      <c r="BU27" s="660"/>
      <c r="BV27" s="660"/>
      <c r="BW27" s="660"/>
      <c r="BX27" s="660"/>
      <c r="BY27" s="660"/>
      <c r="BZ27" s="660"/>
      <c r="CA27" s="660"/>
      <c r="CB27" s="698"/>
      <c r="CD27" s="618" t="s">
        <v>307</v>
      </c>
      <c r="CE27" s="619"/>
      <c r="CF27" s="619"/>
      <c r="CG27" s="619"/>
      <c r="CH27" s="619"/>
      <c r="CI27" s="619"/>
      <c r="CJ27" s="619"/>
      <c r="CK27" s="619"/>
      <c r="CL27" s="619"/>
      <c r="CM27" s="619"/>
      <c r="CN27" s="619"/>
      <c r="CO27" s="619"/>
      <c r="CP27" s="619"/>
      <c r="CQ27" s="620"/>
      <c r="CR27" s="621">
        <v>6201447</v>
      </c>
      <c r="CS27" s="634"/>
      <c r="CT27" s="634"/>
      <c r="CU27" s="634"/>
      <c r="CV27" s="634"/>
      <c r="CW27" s="634"/>
      <c r="CX27" s="634"/>
      <c r="CY27" s="635"/>
      <c r="CZ27" s="624">
        <v>19.399999999999999</v>
      </c>
      <c r="DA27" s="636"/>
      <c r="DB27" s="636"/>
      <c r="DC27" s="637"/>
      <c r="DD27" s="627">
        <v>1740599</v>
      </c>
      <c r="DE27" s="634"/>
      <c r="DF27" s="634"/>
      <c r="DG27" s="634"/>
      <c r="DH27" s="634"/>
      <c r="DI27" s="634"/>
      <c r="DJ27" s="634"/>
      <c r="DK27" s="635"/>
      <c r="DL27" s="627">
        <v>1736894</v>
      </c>
      <c r="DM27" s="634"/>
      <c r="DN27" s="634"/>
      <c r="DO27" s="634"/>
      <c r="DP27" s="634"/>
      <c r="DQ27" s="634"/>
      <c r="DR27" s="634"/>
      <c r="DS27" s="634"/>
      <c r="DT27" s="634"/>
      <c r="DU27" s="634"/>
      <c r="DV27" s="635"/>
      <c r="DW27" s="624">
        <v>9.6</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90276</v>
      </c>
      <c r="S28" s="622"/>
      <c r="T28" s="622"/>
      <c r="U28" s="622"/>
      <c r="V28" s="622"/>
      <c r="W28" s="622"/>
      <c r="X28" s="622"/>
      <c r="Y28" s="623"/>
      <c r="Z28" s="659">
        <v>0.3</v>
      </c>
      <c r="AA28" s="659"/>
      <c r="AB28" s="659"/>
      <c r="AC28" s="659"/>
      <c r="AD28" s="660">
        <v>9031</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2909276</v>
      </c>
      <c r="CS28" s="622"/>
      <c r="CT28" s="622"/>
      <c r="CU28" s="622"/>
      <c r="CV28" s="622"/>
      <c r="CW28" s="622"/>
      <c r="CX28" s="622"/>
      <c r="CY28" s="623"/>
      <c r="CZ28" s="624">
        <v>9.1</v>
      </c>
      <c r="DA28" s="636"/>
      <c r="DB28" s="636"/>
      <c r="DC28" s="637"/>
      <c r="DD28" s="627">
        <v>2894206</v>
      </c>
      <c r="DE28" s="622"/>
      <c r="DF28" s="622"/>
      <c r="DG28" s="622"/>
      <c r="DH28" s="622"/>
      <c r="DI28" s="622"/>
      <c r="DJ28" s="622"/>
      <c r="DK28" s="623"/>
      <c r="DL28" s="627">
        <v>2894206</v>
      </c>
      <c r="DM28" s="622"/>
      <c r="DN28" s="622"/>
      <c r="DO28" s="622"/>
      <c r="DP28" s="622"/>
      <c r="DQ28" s="622"/>
      <c r="DR28" s="622"/>
      <c r="DS28" s="622"/>
      <c r="DT28" s="622"/>
      <c r="DU28" s="622"/>
      <c r="DV28" s="623"/>
      <c r="DW28" s="624">
        <v>15.9</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149968</v>
      </c>
      <c r="S29" s="622"/>
      <c r="T29" s="622"/>
      <c r="U29" s="622"/>
      <c r="V29" s="622"/>
      <c r="W29" s="622"/>
      <c r="X29" s="622"/>
      <c r="Y29" s="623"/>
      <c r="Z29" s="659">
        <v>0.4</v>
      </c>
      <c r="AA29" s="659"/>
      <c r="AB29" s="659"/>
      <c r="AC29" s="659"/>
      <c r="AD29" s="660" t="s">
        <v>249</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311</v>
      </c>
      <c r="CE29" s="641"/>
      <c r="CF29" s="618" t="s">
        <v>72</v>
      </c>
      <c r="CG29" s="619"/>
      <c r="CH29" s="619"/>
      <c r="CI29" s="619"/>
      <c r="CJ29" s="619"/>
      <c r="CK29" s="619"/>
      <c r="CL29" s="619"/>
      <c r="CM29" s="619"/>
      <c r="CN29" s="619"/>
      <c r="CO29" s="619"/>
      <c r="CP29" s="619"/>
      <c r="CQ29" s="620"/>
      <c r="CR29" s="621">
        <v>2909276</v>
      </c>
      <c r="CS29" s="634"/>
      <c r="CT29" s="634"/>
      <c r="CU29" s="634"/>
      <c r="CV29" s="634"/>
      <c r="CW29" s="634"/>
      <c r="CX29" s="634"/>
      <c r="CY29" s="635"/>
      <c r="CZ29" s="624">
        <v>9.1</v>
      </c>
      <c r="DA29" s="636"/>
      <c r="DB29" s="636"/>
      <c r="DC29" s="637"/>
      <c r="DD29" s="627">
        <v>2894206</v>
      </c>
      <c r="DE29" s="634"/>
      <c r="DF29" s="634"/>
      <c r="DG29" s="634"/>
      <c r="DH29" s="634"/>
      <c r="DI29" s="634"/>
      <c r="DJ29" s="634"/>
      <c r="DK29" s="635"/>
      <c r="DL29" s="627">
        <v>2894206</v>
      </c>
      <c r="DM29" s="634"/>
      <c r="DN29" s="634"/>
      <c r="DO29" s="634"/>
      <c r="DP29" s="634"/>
      <c r="DQ29" s="634"/>
      <c r="DR29" s="634"/>
      <c r="DS29" s="634"/>
      <c r="DT29" s="634"/>
      <c r="DU29" s="634"/>
      <c r="DV29" s="635"/>
      <c r="DW29" s="624">
        <v>15.9</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5168819</v>
      </c>
      <c r="S30" s="622"/>
      <c r="T30" s="622"/>
      <c r="U30" s="622"/>
      <c r="V30" s="622"/>
      <c r="W30" s="622"/>
      <c r="X30" s="622"/>
      <c r="Y30" s="623"/>
      <c r="Z30" s="659">
        <v>15.5</v>
      </c>
      <c r="AA30" s="659"/>
      <c r="AB30" s="659"/>
      <c r="AC30" s="659"/>
      <c r="AD30" s="660" t="s">
        <v>249</v>
      </c>
      <c r="AE30" s="660"/>
      <c r="AF30" s="660"/>
      <c r="AG30" s="660"/>
      <c r="AH30" s="660"/>
      <c r="AI30" s="660"/>
      <c r="AJ30" s="660"/>
      <c r="AK30" s="660"/>
      <c r="AL30" s="624" t="s">
        <v>131</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313</v>
      </c>
      <c r="BH30" s="696"/>
      <c r="BI30" s="696"/>
      <c r="BJ30" s="696"/>
      <c r="BK30" s="696"/>
      <c r="BL30" s="696"/>
      <c r="BM30" s="696"/>
      <c r="BN30" s="696"/>
      <c r="BO30" s="696"/>
      <c r="BP30" s="696"/>
      <c r="BQ30" s="697"/>
      <c r="BR30" s="673"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2819670</v>
      </c>
      <c r="CS30" s="622"/>
      <c r="CT30" s="622"/>
      <c r="CU30" s="622"/>
      <c r="CV30" s="622"/>
      <c r="CW30" s="622"/>
      <c r="CX30" s="622"/>
      <c r="CY30" s="623"/>
      <c r="CZ30" s="624">
        <v>8.8000000000000007</v>
      </c>
      <c r="DA30" s="636"/>
      <c r="DB30" s="636"/>
      <c r="DC30" s="637"/>
      <c r="DD30" s="627">
        <v>2805164</v>
      </c>
      <c r="DE30" s="622"/>
      <c r="DF30" s="622"/>
      <c r="DG30" s="622"/>
      <c r="DH30" s="622"/>
      <c r="DI30" s="622"/>
      <c r="DJ30" s="622"/>
      <c r="DK30" s="623"/>
      <c r="DL30" s="627">
        <v>2805164</v>
      </c>
      <c r="DM30" s="622"/>
      <c r="DN30" s="622"/>
      <c r="DO30" s="622"/>
      <c r="DP30" s="622"/>
      <c r="DQ30" s="622"/>
      <c r="DR30" s="622"/>
      <c r="DS30" s="622"/>
      <c r="DT30" s="622"/>
      <c r="DU30" s="622"/>
      <c r="DV30" s="623"/>
      <c r="DW30" s="624">
        <v>15.4</v>
      </c>
      <c r="DX30" s="636"/>
      <c r="DY30" s="636"/>
      <c r="DZ30" s="636"/>
      <c r="EA30" s="636"/>
      <c r="EB30" s="636"/>
      <c r="EC30" s="648"/>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249</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131</v>
      </c>
      <c r="AM31" s="625"/>
      <c r="AN31" s="625"/>
      <c r="AO31" s="661"/>
      <c r="AP31" s="691" t="s">
        <v>317</v>
      </c>
      <c r="AQ31" s="692"/>
      <c r="AR31" s="692"/>
      <c r="AS31" s="692"/>
      <c r="AT31" s="693" t="s">
        <v>318</v>
      </c>
      <c r="AU31" s="218"/>
      <c r="AV31" s="218"/>
      <c r="AW31" s="218"/>
      <c r="AX31" s="679" t="s">
        <v>192</v>
      </c>
      <c r="AY31" s="680"/>
      <c r="AZ31" s="680"/>
      <c r="BA31" s="680"/>
      <c r="BB31" s="680"/>
      <c r="BC31" s="680"/>
      <c r="BD31" s="680"/>
      <c r="BE31" s="680"/>
      <c r="BF31" s="681"/>
      <c r="BG31" s="683">
        <v>99.3</v>
      </c>
      <c r="BH31" s="684"/>
      <c r="BI31" s="684"/>
      <c r="BJ31" s="684"/>
      <c r="BK31" s="684"/>
      <c r="BL31" s="684"/>
      <c r="BM31" s="685">
        <v>97.5</v>
      </c>
      <c r="BN31" s="684"/>
      <c r="BO31" s="684"/>
      <c r="BP31" s="684"/>
      <c r="BQ31" s="686"/>
      <c r="BR31" s="683">
        <v>99.3</v>
      </c>
      <c r="BS31" s="684"/>
      <c r="BT31" s="684"/>
      <c r="BU31" s="684"/>
      <c r="BV31" s="684"/>
      <c r="BW31" s="684"/>
      <c r="BX31" s="685">
        <v>97.3</v>
      </c>
      <c r="BY31" s="684"/>
      <c r="BZ31" s="684"/>
      <c r="CA31" s="684"/>
      <c r="CB31" s="686"/>
      <c r="CD31" s="642"/>
      <c r="CE31" s="643"/>
      <c r="CF31" s="618" t="s">
        <v>319</v>
      </c>
      <c r="CG31" s="619"/>
      <c r="CH31" s="619"/>
      <c r="CI31" s="619"/>
      <c r="CJ31" s="619"/>
      <c r="CK31" s="619"/>
      <c r="CL31" s="619"/>
      <c r="CM31" s="619"/>
      <c r="CN31" s="619"/>
      <c r="CO31" s="619"/>
      <c r="CP31" s="619"/>
      <c r="CQ31" s="620"/>
      <c r="CR31" s="621">
        <v>89606</v>
      </c>
      <c r="CS31" s="634"/>
      <c r="CT31" s="634"/>
      <c r="CU31" s="634"/>
      <c r="CV31" s="634"/>
      <c r="CW31" s="634"/>
      <c r="CX31" s="634"/>
      <c r="CY31" s="635"/>
      <c r="CZ31" s="624">
        <v>0.3</v>
      </c>
      <c r="DA31" s="636"/>
      <c r="DB31" s="636"/>
      <c r="DC31" s="637"/>
      <c r="DD31" s="627">
        <v>89042</v>
      </c>
      <c r="DE31" s="634"/>
      <c r="DF31" s="634"/>
      <c r="DG31" s="634"/>
      <c r="DH31" s="634"/>
      <c r="DI31" s="634"/>
      <c r="DJ31" s="634"/>
      <c r="DK31" s="635"/>
      <c r="DL31" s="627">
        <v>89042</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2177397</v>
      </c>
      <c r="S32" s="622"/>
      <c r="T32" s="622"/>
      <c r="U32" s="622"/>
      <c r="V32" s="622"/>
      <c r="W32" s="622"/>
      <c r="X32" s="622"/>
      <c r="Y32" s="623"/>
      <c r="Z32" s="659">
        <v>6.5</v>
      </c>
      <c r="AA32" s="659"/>
      <c r="AB32" s="659"/>
      <c r="AC32" s="659"/>
      <c r="AD32" s="660" t="s">
        <v>249</v>
      </c>
      <c r="AE32" s="660"/>
      <c r="AF32" s="660"/>
      <c r="AG32" s="660"/>
      <c r="AH32" s="660"/>
      <c r="AI32" s="660"/>
      <c r="AJ32" s="660"/>
      <c r="AK32" s="660"/>
      <c r="AL32" s="624" t="s">
        <v>131</v>
      </c>
      <c r="AM32" s="625"/>
      <c r="AN32" s="625"/>
      <c r="AO32" s="661"/>
      <c r="AP32" s="662"/>
      <c r="AQ32" s="663"/>
      <c r="AR32" s="663"/>
      <c r="AS32" s="663"/>
      <c r="AT32" s="694"/>
      <c r="AU32" s="214" t="s">
        <v>321</v>
      </c>
      <c r="AX32" s="618" t="s">
        <v>322</v>
      </c>
      <c r="AY32" s="619"/>
      <c r="AZ32" s="619"/>
      <c r="BA32" s="619"/>
      <c r="BB32" s="619"/>
      <c r="BC32" s="619"/>
      <c r="BD32" s="619"/>
      <c r="BE32" s="619"/>
      <c r="BF32" s="620"/>
      <c r="BG32" s="687">
        <v>99.4</v>
      </c>
      <c r="BH32" s="634"/>
      <c r="BI32" s="634"/>
      <c r="BJ32" s="634"/>
      <c r="BK32" s="634"/>
      <c r="BL32" s="634"/>
      <c r="BM32" s="625">
        <v>98.3</v>
      </c>
      <c r="BN32" s="634"/>
      <c r="BO32" s="634"/>
      <c r="BP32" s="634"/>
      <c r="BQ32" s="657"/>
      <c r="BR32" s="687">
        <v>99.4</v>
      </c>
      <c r="BS32" s="634"/>
      <c r="BT32" s="634"/>
      <c r="BU32" s="634"/>
      <c r="BV32" s="634"/>
      <c r="BW32" s="634"/>
      <c r="BX32" s="625">
        <v>98.2</v>
      </c>
      <c r="BY32" s="634"/>
      <c r="BZ32" s="634"/>
      <c r="CA32" s="634"/>
      <c r="CB32" s="657"/>
      <c r="CD32" s="644"/>
      <c r="CE32" s="645"/>
      <c r="CF32" s="618" t="s">
        <v>323</v>
      </c>
      <c r="CG32" s="619"/>
      <c r="CH32" s="619"/>
      <c r="CI32" s="619"/>
      <c r="CJ32" s="619"/>
      <c r="CK32" s="619"/>
      <c r="CL32" s="619"/>
      <c r="CM32" s="619"/>
      <c r="CN32" s="619"/>
      <c r="CO32" s="619"/>
      <c r="CP32" s="619"/>
      <c r="CQ32" s="620"/>
      <c r="CR32" s="621" t="s">
        <v>249</v>
      </c>
      <c r="CS32" s="622"/>
      <c r="CT32" s="622"/>
      <c r="CU32" s="622"/>
      <c r="CV32" s="622"/>
      <c r="CW32" s="622"/>
      <c r="CX32" s="622"/>
      <c r="CY32" s="623"/>
      <c r="CZ32" s="624" t="s">
        <v>249</v>
      </c>
      <c r="DA32" s="636"/>
      <c r="DB32" s="636"/>
      <c r="DC32" s="637"/>
      <c r="DD32" s="627" t="s">
        <v>249</v>
      </c>
      <c r="DE32" s="622"/>
      <c r="DF32" s="622"/>
      <c r="DG32" s="622"/>
      <c r="DH32" s="622"/>
      <c r="DI32" s="622"/>
      <c r="DJ32" s="622"/>
      <c r="DK32" s="623"/>
      <c r="DL32" s="627" t="s">
        <v>249</v>
      </c>
      <c r="DM32" s="622"/>
      <c r="DN32" s="622"/>
      <c r="DO32" s="622"/>
      <c r="DP32" s="622"/>
      <c r="DQ32" s="622"/>
      <c r="DR32" s="622"/>
      <c r="DS32" s="622"/>
      <c r="DT32" s="622"/>
      <c r="DU32" s="622"/>
      <c r="DV32" s="623"/>
      <c r="DW32" s="624" t="s">
        <v>249</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128397</v>
      </c>
      <c r="S33" s="622"/>
      <c r="T33" s="622"/>
      <c r="U33" s="622"/>
      <c r="V33" s="622"/>
      <c r="W33" s="622"/>
      <c r="X33" s="622"/>
      <c r="Y33" s="623"/>
      <c r="Z33" s="659">
        <v>0.4</v>
      </c>
      <c r="AA33" s="659"/>
      <c r="AB33" s="659"/>
      <c r="AC33" s="659"/>
      <c r="AD33" s="660">
        <v>19661</v>
      </c>
      <c r="AE33" s="660"/>
      <c r="AF33" s="660"/>
      <c r="AG33" s="660"/>
      <c r="AH33" s="660"/>
      <c r="AI33" s="660"/>
      <c r="AJ33" s="660"/>
      <c r="AK33" s="660"/>
      <c r="AL33" s="624">
        <v>0.1</v>
      </c>
      <c r="AM33" s="625"/>
      <c r="AN33" s="625"/>
      <c r="AO33" s="661"/>
      <c r="AP33" s="664"/>
      <c r="AQ33" s="665"/>
      <c r="AR33" s="665"/>
      <c r="AS33" s="665"/>
      <c r="AT33" s="695"/>
      <c r="AU33" s="219"/>
      <c r="AV33" s="219"/>
      <c r="AW33" s="219"/>
      <c r="AX33" s="602" t="s">
        <v>325</v>
      </c>
      <c r="AY33" s="603"/>
      <c r="AZ33" s="603"/>
      <c r="BA33" s="603"/>
      <c r="BB33" s="603"/>
      <c r="BC33" s="603"/>
      <c r="BD33" s="603"/>
      <c r="BE33" s="603"/>
      <c r="BF33" s="604"/>
      <c r="BG33" s="682">
        <v>99.2</v>
      </c>
      <c r="BH33" s="606"/>
      <c r="BI33" s="606"/>
      <c r="BJ33" s="606"/>
      <c r="BK33" s="606"/>
      <c r="BL33" s="606"/>
      <c r="BM33" s="652">
        <v>96.8</v>
      </c>
      <c r="BN33" s="606"/>
      <c r="BO33" s="606"/>
      <c r="BP33" s="606"/>
      <c r="BQ33" s="669"/>
      <c r="BR33" s="682">
        <v>99.2</v>
      </c>
      <c r="BS33" s="606"/>
      <c r="BT33" s="606"/>
      <c r="BU33" s="606"/>
      <c r="BV33" s="606"/>
      <c r="BW33" s="606"/>
      <c r="BX33" s="652">
        <v>96.4</v>
      </c>
      <c r="BY33" s="606"/>
      <c r="BZ33" s="606"/>
      <c r="CA33" s="606"/>
      <c r="CB33" s="669"/>
      <c r="CD33" s="618" t="s">
        <v>326</v>
      </c>
      <c r="CE33" s="619"/>
      <c r="CF33" s="619"/>
      <c r="CG33" s="619"/>
      <c r="CH33" s="619"/>
      <c r="CI33" s="619"/>
      <c r="CJ33" s="619"/>
      <c r="CK33" s="619"/>
      <c r="CL33" s="619"/>
      <c r="CM33" s="619"/>
      <c r="CN33" s="619"/>
      <c r="CO33" s="619"/>
      <c r="CP33" s="619"/>
      <c r="CQ33" s="620"/>
      <c r="CR33" s="621">
        <v>15006578</v>
      </c>
      <c r="CS33" s="634"/>
      <c r="CT33" s="634"/>
      <c r="CU33" s="634"/>
      <c r="CV33" s="634"/>
      <c r="CW33" s="634"/>
      <c r="CX33" s="634"/>
      <c r="CY33" s="635"/>
      <c r="CZ33" s="624">
        <v>47.1</v>
      </c>
      <c r="DA33" s="636"/>
      <c r="DB33" s="636"/>
      <c r="DC33" s="637"/>
      <c r="DD33" s="627">
        <v>12210022</v>
      </c>
      <c r="DE33" s="634"/>
      <c r="DF33" s="634"/>
      <c r="DG33" s="634"/>
      <c r="DH33" s="634"/>
      <c r="DI33" s="634"/>
      <c r="DJ33" s="634"/>
      <c r="DK33" s="635"/>
      <c r="DL33" s="627">
        <v>7776797</v>
      </c>
      <c r="DM33" s="634"/>
      <c r="DN33" s="634"/>
      <c r="DO33" s="634"/>
      <c r="DP33" s="634"/>
      <c r="DQ33" s="634"/>
      <c r="DR33" s="634"/>
      <c r="DS33" s="634"/>
      <c r="DT33" s="634"/>
      <c r="DU33" s="634"/>
      <c r="DV33" s="635"/>
      <c r="DW33" s="624">
        <v>42.8</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1393036</v>
      </c>
      <c r="S34" s="622"/>
      <c r="T34" s="622"/>
      <c r="U34" s="622"/>
      <c r="V34" s="622"/>
      <c r="W34" s="622"/>
      <c r="X34" s="622"/>
      <c r="Y34" s="623"/>
      <c r="Z34" s="659">
        <v>4.2</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4748629</v>
      </c>
      <c r="CS34" s="622"/>
      <c r="CT34" s="622"/>
      <c r="CU34" s="622"/>
      <c r="CV34" s="622"/>
      <c r="CW34" s="622"/>
      <c r="CX34" s="622"/>
      <c r="CY34" s="623"/>
      <c r="CZ34" s="624">
        <v>14.9</v>
      </c>
      <c r="DA34" s="636"/>
      <c r="DB34" s="636"/>
      <c r="DC34" s="637"/>
      <c r="DD34" s="627">
        <v>3451999</v>
      </c>
      <c r="DE34" s="622"/>
      <c r="DF34" s="622"/>
      <c r="DG34" s="622"/>
      <c r="DH34" s="622"/>
      <c r="DI34" s="622"/>
      <c r="DJ34" s="622"/>
      <c r="DK34" s="623"/>
      <c r="DL34" s="627">
        <v>2455975</v>
      </c>
      <c r="DM34" s="622"/>
      <c r="DN34" s="622"/>
      <c r="DO34" s="622"/>
      <c r="DP34" s="622"/>
      <c r="DQ34" s="622"/>
      <c r="DR34" s="622"/>
      <c r="DS34" s="622"/>
      <c r="DT34" s="622"/>
      <c r="DU34" s="622"/>
      <c r="DV34" s="623"/>
      <c r="DW34" s="624">
        <v>13.5</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620569</v>
      </c>
      <c r="S35" s="622"/>
      <c r="T35" s="622"/>
      <c r="U35" s="622"/>
      <c r="V35" s="622"/>
      <c r="W35" s="622"/>
      <c r="X35" s="622"/>
      <c r="Y35" s="623"/>
      <c r="Z35" s="659">
        <v>1.9</v>
      </c>
      <c r="AA35" s="659"/>
      <c r="AB35" s="659"/>
      <c r="AC35" s="659"/>
      <c r="AD35" s="660" t="s">
        <v>249</v>
      </c>
      <c r="AE35" s="660"/>
      <c r="AF35" s="660"/>
      <c r="AG35" s="660"/>
      <c r="AH35" s="660"/>
      <c r="AI35" s="660"/>
      <c r="AJ35" s="660"/>
      <c r="AK35" s="660"/>
      <c r="AL35" s="624" t="s">
        <v>249</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329876</v>
      </c>
      <c r="CS35" s="634"/>
      <c r="CT35" s="634"/>
      <c r="CU35" s="634"/>
      <c r="CV35" s="634"/>
      <c r="CW35" s="634"/>
      <c r="CX35" s="634"/>
      <c r="CY35" s="635"/>
      <c r="CZ35" s="624">
        <v>1</v>
      </c>
      <c r="DA35" s="636"/>
      <c r="DB35" s="636"/>
      <c r="DC35" s="637"/>
      <c r="DD35" s="627">
        <v>188437</v>
      </c>
      <c r="DE35" s="634"/>
      <c r="DF35" s="634"/>
      <c r="DG35" s="634"/>
      <c r="DH35" s="634"/>
      <c r="DI35" s="634"/>
      <c r="DJ35" s="634"/>
      <c r="DK35" s="635"/>
      <c r="DL35" s="627">
        <v>188437</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1663217</v>
      </c>
      <c r="S36" s="622"/>
      <c r="T36" s="622"/>
      <c r="U36" s="622"/>
      <c r="V36" s="622"/>
      <c r="W36" s="622"/>
      <c r="X36" s="622"/>
      <c r="Y36" s="623"/>
      <c r="Z36" s="659">
        <v>5</v>
      </c>
      <c r="AA36" s="659"/>
      <c r="AB36" s="659"/>
      <c r="AC36" s="659"/>
      <c r="AD36" s="660" t="s">
        <v>131</v>
      </c>
      <c r="AE36" s="660"/>
      <c r="AF36" s="660"/>
      <c r="AG36" s="660"/>
      <c r="AH36" s="660"/>
      <c r="AI36" s="660"/>
      <c r="AJ36" s="660"/>
      <c r="AK36" s="660"/>
      <c r="AL36" s="624" t="s">
        <v>131</v>
      </c>
      <c r="AM36" s="625"/>
      <c r="AN36" s="625"/>
      <c r="AO36" s="661"/>
      <c r="AP36" s="222"/>
      <c r="AQ36" s="670" t="s">
        <v>334</v>
      </c>
      <c r="AR36" s="671"/>
      <c r="AS36" s="671"/>
      <c r="AT36" s="671"/>
      <c r="AU36" s="671"/>
      <c r="AV36" s="671"/>
      <c r="AW36" s="671"/>
      <c r="AX36" s="671"/>
      <c r="AY36" s="672"/>
      <c r="AZ36" s="676">
        <v>4729136</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48943</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4767523</v>
      </c>
      <c r="CS36" s="622"/>
      <c r="CT36" s="622"/>
      <c r="CU36" s="622"/>
      <c r="CV36" s="622"/>
      <c r="CW36" s="622"/>
      <c r="CX36" s="622"/>
      <c r="CY36" s="623"/>
      <c r="CZ36" s="624">
        <v>14.9</v>
      </c>
      <c r="DA36" s="636"/>
      <c r="DB36" s="636"/>
      <c r="DC36" s="637"/>
      <c r="DD36" s="627">
        <v>4160433</v>
      </c>
      <c r="DE36" s="622"/>
      <c r="DF36" s="622"/>
      <c r="DG36" s="622"/>
      <c r="DH36" s="622"/>
      <c r="DI36" s="622"/>
      <c r="DJ36" s="622"/>
      <c r="DK36" s="623"/>
      <c r="DL36" s="627">
        <v>2935734</v>
      </c>
      <c r="DM36" s="622"/>
      <c r="DN36" s="622"/>
      <c r="DO36" s="622"/>
      <c r="DP36" s="622"/>
      <c r="DQ36" s="622"/>
      <c r="DR36" s="622"/>
      <c r="DS36" s="622"/>
      <c r="DT36" s="622"/>
      <c r="DU36" s="622"/>
      <c r="DV36" s="623"/>
      <c r="DW36" s="624">
        <v>16.100000000000001</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326194</v>
      </c>
      <c r="S37" s="622"/>
      <c r="T37" s="622"/>
      <c r="U37" s="622"/>
      <c r="V37" s="622"/>
      <c r="W37" s="622"/>
      <c r="X37" s="622"/>
      <c r="Y37" s="623"/>
      <c r="Z37" s="659">
        <v>1</v>
      </c>
      <c r="AA37" s="659"/>
      <c r="AB37" s="659"/>
      <c r="AC37" s="659"/>
      <c r="AD37" s="660">
        <v>75345</v>
      </c>
      <c r="AE37" s="660"/>
      <c r="AF37" s="660"/>
      <c r="AG37" s="660"/>
      <c r="AH37" s="660"/>
      <c r="AI37" s="660"/>
      <c r="AJ37" s="660"/>
      <c r="AK37" s="660"/>
      <c r="AL37" s="624">
        <v>0.4</v>
      </c>
      <c r="AM37" s="625"/>
      <c r="AN37" s="625"/>
      <c r="AO37" s="661"/>
      <c r="AQ37" s="654" t="s">
        <v>338</v>
      </c>
      <c r="AR37" s="655"/>
      <c r="AS37" s="655"/>
      <c r="AT37" s="655"/>
      <c r="AU37" s="655"/>
      <c r="AV37" s="655"/>
      <c r="AW37" s="655"/>
      <c r="AX37" s="655"/>
      <c r="AY37" s="656"/>
      <c r="AZ37" s="621">
        <v>967100</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-49853</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1364111</v>
      </c>
      <c r="CS37" s="634"/>
      <c r="CT37" s="634"/>
      <c r="CU37" s="634"/>
      <c r="CV37" s="634"/>
      <c r="CW37" s="634"/>
      <c r="CX37" s="634"/>
      <c r="CY37" s="635"/>
      <c r="CZ37" s="624">
        <v>4.3</v>
      </c>
      <c r="DA37" s="636"/>
      <c r="DB37" s="636"/>
      <c r="DC37" s="637"/>
      <c r="DD37" s="627">
        <v>1354711</v>
      </c>
      <c r="DE37" s="634"/>
      <c r="DF37" s="634"/>
      <c r="DG37" s="634"/>
      <c r="DH37" s="634"/>
      <c r="DI37" s="634"/>
      <c r="DJ37" s="634"/>
      <c r="DK37" s="635"/>
      <c r="DL37" s="627">
        <v>1315469</v>
      </c>
      <c r="DM37" s="634"/>
      <c r="DN37" s="634"/>
      <c r="DO37" s="634"/>
      <c r="DP37" s="634"/>
      <c r="DQ37" s="634"/>
      <c r="DR37" s="634"/>
      <c r="DS37" s="634"/>
      <c r="DT37" s="634"/>
      <c r="DU37" s="634"/>
      <c r="DV37" s="635"/>
      <c r="DW37" s="624">
        <v>7.2</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2318000</v>
      </c>
      <c r="S38" s="622"/>
      <c r="T38" s="622"/>
      <c r="U38" s="622"/>
      <c r="V38" s="622"/>
      <c r="W38" s="622"/>
      <c r="X38" s="622"/>
      <c r="Y38" s="623"/>
      <c r="Z38" s="659">
        <v>6.9</v>
      </c>
      <c r="AA38" s="659"/>
      <c r="AB38" s="659"/>
      <c r="AC38" s="659"/>
      <c r="AD38" s="660" t="s">
        <v>249</v>
      </c>
      <c r="AE38" s="660"/>
      <c r="AF38" s="660"/>
      <c r="AG38" s="660"/>
      <c r="AH38" s="660"/>
      <c r="AI38" s="660"/>
      <c r="AJ38" s="660"/>
      <c r="AK38" s="660"/>
      <c r="AL38" s="624" t="s">
        <v>249</v>
      </c>
      <c r="AM38" s="625"/>
      <c r="AN38" s="625"/>
      <c r="AO38" s="661"/>
      <c r="AQ38" s="654" t="s">
        <v>342</v>
      </c>
      <c r="AR38" s="655"/>
      <c r="AS38" s="655"/>
      <c r="AT38" s="655"/>
      <c r="AU38" s="655"/>
      <c r="AV38" s="655"/>
      <c r="AW38" s="655"/>
      <c r="AX38" s="655"/>
      <c r="AY38" s="656"/>
      <c r="AZ38" s="621">
        <v>600669</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9027</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2835891</v>
      </c>
      <c r="CS38" s="622"/>
      <c r="CT38" s="622"/>
      <c r="CU38" s="622"/>
      <c r="CV38" s="622"/>
      <c r="CW38" s="622"/>
      <c r="CX38" s="622"/>
      <c r="CY38" s="623"/>
      <c r="CZ38" s="624">
        <v>8.9</v>
      </c>
      <c r="DA38" s="636"/>
      <c r="DB38" s="636"/>
      <c r="DC38" s="637"/>
      <c r="DD38" s="627">
        <v>2282322</v>
      </c>
      <c r="DE38" s="622"/>
      <c r="DF38" s="622"/>
      <c r="DG38" s="622"/>
      <c r="DH38" s="622"/>
      <c r="DI38" s="622"/>
      <c r="DJ38" s="622"/>
      <c r="DK38" s="623"/>
      <c r="DL38" s="627">
        <v>2156966</v>
      </c>
      <c r="DM38" s="622"/>
      <c r="DN38" s="622"/>
      <c r="DO38" s="622"/>
      <c r="DP38" s="622"/>
      <c r="DQ38" s="622"/>
      <c r="DR38" s="622"/>
      <c r="DS38" s="622"/>
      <c r="DT38" s="622"/>
      <c r="DU38" s="622"/>
      <c r="DV38" s="623"/>
      <c r="DW38" s="624">
        <v>11.9</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249</v>
      </c>
      <c r="AA39" s="659"/>
      <c r="AB39" s="659"/>
      <c r="AC39" s="659"/>
      <c r="AD39" s="660" t="s">
        <v>249</v>
      </c>
      <c r="AE39" s="660"/>
      <c r="AF39" s="660"/>
      <c r="AG39" s="660"/>
      <c r="AH39" s="660"/>
      <c r="AI39" s="660"/>
      <c r="AJ39" s="660"/>
      <c r="AK39" s="660"/>
      <c r="AL39" s="624" t="s">
        <v>249</v>
      </c>
      <c r="AM39" s="625"/>
      <c r="AN39" s="625"/>
      <c r="AO39" s="661"/>
      <c r="AQ39" s="654" t="s">
        <v>346</v>
      </c>
      <c r="AR39" s="655"/>
      <c r="AS39" s="655"/>
      <c r="AT39" s="655"/>
      <c r="AU39" s="655"/>
      <c r="AV39" s="655"/>
      <c r="AW39" s="655"/>
      <c r="AX39" s="655"/>
      <c r="AY39" s="656"/>
      <c r="AZ39" s="621">
        <v>325476</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14790</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1611127</v>
      </c>
      <c r="CS39" s="634"/>
      <c r="CT39" s="634"/>
      <c r="CU39" s="634"/>
      <c r="CV39" s="634"/>
      <c r="CW39" s="634"/>
      <c r="CX39" s="634"/>
      <c r="CY39" s="635"/>
      <c r="CZ39" s="624">
        <v>5.0999999999999996</v>
      </c>
      <c r="DA39" s="636"/>
      <c r="DB39" s="636"/>
      <c r="DC39" s="637"/>
      <c r="DD39" s="627">
        <v>1595599</v>
      </c>
      <c r="DE39" s="634"/>
      <c r="DF39" s="634"/>
      <c r="DG39" s="634"/>
      <c r="DH39" s="634"/>
      <c r="DI39" s="634"/>
      <c r="DJ39" s="634"/>
      <c r="DK39" s="635"/>
      <c r="DL39" s="627" t="s">
        <v>249</v>
      </c>
      <c r="DM39" s="634"/>
      <c r="DN39" s="634"/>
      <c r="DO39" s="634"/>
      <c r="DP39" s="634"/>
      <c r="DQ39" s="634"/>
      <c r="DR39" s="634"/>
      <c r="DS39" s="634"/>
      <c r="DT39" s="634"/>
      <c r="DU39" s="634"/>
      <c r="DV39" s="635"/>
      <c r="DW39" s="624" t="s">
        <v>249</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210100</v>
      </c>
      <c r="S40" s="622"/>
      <c r="T40" s="622"/>
      <c r="U40" s="622"/>
      <c r="V40" s="622"/>
      <c r="W40" s="622"/>
      <c r="X40" s="622"/>
      <c r="Y40" s="623"/>
      <c r="Z40" s="659">
        <v>0.6</v>
      </c>
      <c r="AA40" s="659"/>
      <c r="AB40" s="659"/>
      <c r="AC40" s="659"/>
      <c r="AD40" s="660" t="s">
        <v>249</v>
      </c>
      <c r="AE40" s="660"/>
      <c r="AF40" s="660"/>
      <c r="AG40" s="660"/>
      <c r="AH40" s="660"/>
      <c r="AI40" s="660"/>
      <c r="AJ40" s="660"/>
      <c r="AK40" s="660"/>
      <c r="AL40" s="624" t="s">
        <v>249</v>
      </c>
      <c r="AM40" s="625"/>
      <c r="AN40" s="625"/>
      <c r="AO40" s="661"/>
      <c r="AQ40" s="654" t="s">
        <v>350</v>
      </c>
      <c r="AR40" s="655"/>
      <c r="AS40" s="655"/>
      <c r="AT40" s="655"/>
      <c r="AU40" s="655"/>
      <c r="AV40" s="655"/>
      <c r="AW40" s="655"/>
      <c r="AX40" s="655"/>
      <c r="AY40" s="656"/>
      <c r="AZ40" s="621" t="s">
        <v>249</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89</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713532</v>
      </c>
      <c r="CS40" s="622"/>
      <c r="CT40" s="622"/>
      <c r="CU40" s="622"/>
      <c r="CV40" s="622"/>
      <c r="CW40" s="622"/>
      <c r="CX40" s="622"/>
      <c r="CY40" s="623"/>
      <c r="CZ40" s="624">
        <v>2.2000000000000002</v>
      </c>
      <c r="DA40" s="636"/>
      <c r="DB40" s="636"/>
      <c r="DC40" s="637"/>
      <c r="DD40" s="627">
        <v>531232</v>
      </c>
      <c r="DE40" s="622"/>
      <c r="DF40" s="622"/>
      <c r="DG40" s="622"/>
      <c r="DH40" s="622"/>
      <c r="DI40" s="622"/>
      <c r="DJ40" s="622"/>
      <c r="DK40" s="623"/>
      <c r="DL40" s="627">
        <v>39685</v>
      </c>
      <c r="DM40" s="622"/>
      <c r="DN40" s="622"/>
      <c r="DO40" s="622"/>
      <c r="DP40" s="622"/>
      <c r="DQ40" s="622"/>
      <c r="DR40" s="622"/>
      <c r="DS40" s="622"/>
      <c r="DT40" s="622"/>
      <c r="DU40" s="622"/>
      <c r="DV40" s="623"/>
      <c r="DW40" s="624">
        <v>0.2</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33433239</v>
      </c>
      <c r="S41" s="646"/>
      <c r="T41" s="646"/>
      <c r="U41" s="646"/>
      <c r="V41" s="646"/>
      <c r="W41" s="646"/>
      <c r="X41" s="646"/>
      <c r="Y41" s="649"/>
      <c r="Z41" s="650">
        <v>100</v>
      </c>
      <c r="AA41" s="650"/>
      <c r="AB41" s="650"/>
      <c r="AC41" s="650"/>
      <c r="AD41" s="651">
        <v>17973180</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636589</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249</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249</v>
      </c>
      <c r="CS41" s="634"/>
      <c r="CT41" s="634"/>
      <c r="CU41" s="634"/>
      <c r="CV41" s="634"/>
      <c r="CW41" s="634"/>
      <c r="CX41" s="634"/>
      <c r="CY41" s="635"/>
      <c r="CZ41" s="624" t="s">
        <v>131</v>
      </c>
      <c r="DA41" s="636"/>
      <c r="DB41" s="636"/>
      <c r="DC41" s="637"/>
      <c r="DD41" s="627" t="s">
        <v>249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2199302</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366</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2932181</v>
      </c>
      <c r="CS42" s="634"/>
      <c r="CT42" s="634"/>
      <c r="CU42" s="634"/>
      <c r="CV42" s="634"/>
      <c r="CW42" s="634"/>
      <c r="CX42" s="634"/>
      <c r="CY42" s="635"/>
      <c r="CZ42" s="624">
        <v>9.1999999999999993</v>
      </c>
      <c r="DA42" s="636"/>
      <c r="DB42" s="636"/>
      <c r="DC42" s="637"/>
      <c r="DD42" s="627">
        <v>620031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90342</v>
      </c>
      <c r="CS43" s="634"/>
      <c r="CT43" s="634"/>
      <c r="CU43" s="634"/>
      <c r="CV43" s="634"/>
      <c r="CW43" s="634"/>
      <c r="CX43" s="634"/>
      <c r="CY43" s="635"/>
      <c r="CZ43" s="624">
        <v>0.3</v>
      </c>
      <c r="DA43" s="636"/>
      <c r="DB43" s="636"/>
      <c r="DC43" s="637"/>
      <c r="DD43" s="627">
        <v>90342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364</v>
      </c>
      <c r="CG44" s="619"/>
      <c r="CH44" s="619"/>
      <c r="CI44" s="619"/>
      <c r="CJ44" s="619"/>
      <c r="CK44" s="619"/>
      <c r="CL44" s="619"/>
      <c r="CM44" s="619"/>
      <c r="CN44" s="619"/>
      <c r="CO44" s="619"/>
      <c r="CP44" s="619"/>
      <c r="CQ44" s="620"/>
      <c r="CR44" s="621">
        <v>2932181</v>
      </c>
      <c r="CS44" s="622"/>
      <c r="CT44" s="622"/>
      <c r="CU44" s="622"/>
      <c r="CV44" s="622"/>
      <c r="CW44" s="622"/>
      <c r="CX44" s="622"/>
      <c r="CY44" s="623"/>
      <c r="CZ44" s="624">
        <v>9.1999999999999993</v>
      </c>
      <c r="DA44" s="625"/>
      <c r="DB44" s="625"/>
      <c r="DC44" s="626"/>
      <c r="DD44" s="627">
        <v>620031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764724</v>
      </c>
      <c r="CS45" s="634"/>
      <c r="CT45" s="634"/>
      <c r="CU45" s="634"/>
      <c r="CV45" s="634"/>
      <c r="CW45" s="634"/>
      <c r="CX45" s="634"/>
      <c r="CY45" s="635"/>
      <c r="CZ45" s="624">
        <v>2.4</v>
      </c>
      <c r="DA45" s="636"/>
      <c r="DB45" s="636"/>
      <c r="DC45" s="637"/>
      <c r="DD45" s="627">
        <v>147376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1986430</v>
      </c>
      <c r="CS46" s="622"/>
      <c r="CT46" s="622"/>
      <c r="CU46" s="622"/>
      <c r="CV46" s="622"/>
      <c r="CW46" s="622"/>
      <c r="CX46" s="622"/>
      <c r="CY46" s="623"/>
      <c r="CZ46" s="624">
        <v>6.2</v>
      </c>
      <c r="DA46" s="625"/>
      <c r="DB46" s="625"/>
      <c r="DC46" s="626"/>
      <c r="DD46" s="627">
        <v>458751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t="s">
        <v>249</v>
      </c>
      <c r="CS47" s="634"/>
      <c r="CT47" s="634"/>
      <c r="CU47" s="634"/>
      <c r="CV47" s="634"/>
      <c r="CW47" s="634"/>
      <c r="CX47" s="634"/>
      <c r="CY47" s="635"/>
      <c r="CZ47" s="624" t="s">
        <v>131</v>
      </c>
      <c r="DA47" s="636"/>
      <c r="DB47" s="636"/>
      <c r="DC47" s="637"/>
      <c r="DD47" s="627" t="s">
        <v>249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249</v>
      </c>
      <c r="CS48" s="622"/>
      <c r="CT48" s="622"/>
      <c r="CU48" s="622"/>
      <c r="CV48" s="622"/>
      <c r="CW48" s="622"/>
      <c r="CX48" s="622"/>
      <c r="CY48" s="623"/>
      <c r="CZ48" s="624" t="s">
        <v>249</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31893017</v>
      </c>
      <c r="CS49" s="606"/>
      <c r="CT49" s="606"/>
      <c r="CU49" s="606"/>
      <c r="CV49" s="606"/>
      <c r="CW49" s="606"/>
      <c r="CX49" s="606"/>
      <c r="CY49" s="607"/>
      <c r="CZ49" s="608">
        <v>100</v>
      </c>
      <c r="DA49" s="609"/>
      <c r="DB49" s="609"/>
      <c r="DC49" s="610"/>
      <c r="DD49" s="611">
        <v>21986181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xIaVEyW0+jTGn8/gijGJx1mZa2khl9BUPkbnLdI4QNjiTuxeazU0eSYuT1hnuZN2IiL2xaggHNddKa5b4VLuQ==" saltValue="HTMzuhcTN5a4UzqCLhlke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102">
        <v>33441</v>
      </c>
      <c r="R7" s="1103"/>
      <c r="S7" s="1103"/>
      <c r="T7" s="1103"/>
      <c r="U7" s="1103"/>
      <c r="V7" s="1103">
        <v>31901</v>
      </c>
      <c r="W7" s="1103"/>
      <c r="X7" s="1103"/>
      <c r="Y7" s="1103"/>
      <c r="Z7" s="1103"/>
      <c r="AA7" s="1103">
        <v>1540</v>
      </c>
      <c r="AB7" s="1103"/>
      <c r="AC7" s="1103"/>
      <c r="AD7" s="1103"/>
      <c r="AE7" s="1104"/>
      <c r="AF7" s="1105">
        <v>1045</v>
      </c>
      <c r="AG7" s="1106"/>
      <c r="AH7" s="1106"/>
      <c r="AI7" s="1106"/>
      <c r="AJ7" s="1107"/>
      <c r="AK7" s="1108">
        <v>621</v>
      </c>
      <c r="AL7" s="1109"/>
      <c r="AM7" s="1109"/>
      <c r="AN7" s="1109"/>
      <c r="AO7" s="1109"/>
      <c r="AP7" s="1109">
        <v>23797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596</v>
      </c>
      <c r="BT7" s="1100"/>
      <c r="BU7" s="1100"/>
      <c r="BV7" s="1100"/>
      <c r="BW7" s="1100"/>
      <c r="BX7" s="1100"/>
      <c r="BY7" s="1100"/>
      <c r="BZ7" s="1100"/>
      <c r="CA7" s="1100"/>
      <c r="CB7" s="1100"/>
      <c r="CC7" s="1100"/>
      <c r="CD7" s="1100"/>
      <c r="CE7" s="1100"/>
      <c r="CF7" s="1100"/>
      <c r="CG7" s="1112"/>
      <c r="CH7" s="1096" t="s">
        <v>597</v>
      </c>
      <c r="CI7" s="1097"/>
      <c r="CJ7" s="1097"/>
      <c r="CK7" s="1097"/>
      <c r="CL7" s="1098"/>
      <c r="CM7" s="1096">
        <v>55</v>
      </c>
      <c r="CN7" s="1097"/>
      <c r="CO7" s="1097"/>
      <c r="CP7" s="1097"/>
      <c r="CQ7" s="1098"/>
      <c r="CR7" s="1096">
        <v>50</v>
      </c>
      <c r="CS7" s="1097"/>
      <c r="CT7" s="1097"/>
      <c r="CU7" s="1097"/>
      <c r="CV7" s="1098"/>
      <c r="CW7" s="1096" t="s">
        <v>583</v>
      </c>
      <c r="CX7" s="1097"/>
      <c r="CY7" s="1097"/>
      <c r="CZ7" s="1097"/>
      <c r="DA7" s="1098"/>
      <c r="DB7" s="1096" t="s">
        <v>583</v>
      </c>
      <c r="DC7" s="1097"/>
      <c r="DD7" s="1097"/>
      <c r="DE7" s="1097"/>
      <c r="DF7" s="1098"/>
      <c r="DG7" s="1096" t="s">
        <v>583</v>
      </c>
      <c r="DH7" s="1097"/>
      <c r="DI7" s="1097"/>
      <c r="DJ7" s="1097"/>
      <c r="DK7" s="1098"/>
      <c r="DL7" s="1096" t="s">
        <v>583</v>
      </c>
      <c r="DM7" s="1097"/>
      <c r="DN7" s="1097"/>
      <c r="DO7" s="1097"/>
      <c r="DP7" s="1098"/>
      <c r="DQ7" s="1096" t="s">
        <v>583</v>
      </c>
      <c r="DR7" s="1097"/>
      <c r="DS7" s="1097"/>
      <c r="DT7" s="1097"/>
      <c r="DU7" s="1098"/>
      <c r="DV7" s="1099"/>
      <c r="DW7" s="1100"/>
      <c r="DX7" s="1100"/>
      <c r="DY7" s="1100"/>
      <c r="DZ7" s="1101"/>
      <c r="EA7" s="234"/>
    </row>
    <row r="8" spans="1:131" s="235" customFormat="1" ht="26.25" customHeight="1" x14ac:dyDescent="0.15">
      <c r="A8" s="238">
        <v>2</v>
      </c>
      <c r="B8" s="1030" t="s">
        <v>394</v>
      </c>
      <c r="C8" s="1031"/>
      <c r="D8" s="1031"/>
      <c r="E8" s="1031"/>
      <c r="F8" s="1031"/>
      <c r="G8" s="1031"/>
      <c r="H8" s="1031"/>
      <c r="I8" s="1031"/>
      <c r="J8" s="1031"/>
      <c r="K8" s="1031"/>
      <c r="L8" s="1031"/>
      <c r="M8" s="1031"/>
      <c r="N8" s="1031"/>
      <c r="O8" s="1031"/>
      <c r="P8" s="1032"/>
      <c r="Q8" s="1038">
        <v>0</v>
      </c>
      <c r="R8" s="1039"/>
      <c r="S8" s="1039"/>
      <c r="T8" s="1039"/>
      <c r="U8" s="1039"/>
      <c r="V8" s="1039">
        <v>0</v>
      </c>
      <c r="W8" s="1039"/>
      <c r="X8" s="1039"/>
      <c r="Y8" s="1039"/>
      <c r="Z8" s="1039"/>
      <c r="AA8" s="1039">
        <v>0</v>
      </c>
      <c r="AB8" s="1039"/>
      <c r="AC8" s="1039"/>
      <c r="AD8" s="1039"/>
      <c r="AE8" s="1040"/>
      <c r="AF8" s="1035" t="s">
        <v>395</v>
      </c>
      <c r="AG8" s="1036"/>
      <c r="AH8" s="1036"/>
      <c r="AI8" s="1036"/>
      <c r="AJ8" s="1037"/>
      <c r="AK8" s="1080" t="s">
        <v>583</v>
      </c>
      <c r="AL8" s="1081"/>
      <c r="AM8" s="1081"/>
      <c r="AN8" s="1081"/>
      <c r="AO8" s="1081"/>
      <c r="AP8" s="1081" t="s">
        <v>583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v>33441</v>
      </c>
      <c r="R23" s="1061"/>
      <c r="S23" s="1061"/>
      <c r="T23" s="1061"/>
      <c r="U23" s="1061"/>
      <c r="V23" s="1061">
        <v>31901</v>
      </c>
      <c r="W23" s="1061"/>
      <c r="X23" s="1061"/>
      <c r="Y23" s="1061"/>
      <c r="Z23" s="1061"/>
      <c r="AA23" s="1061">
        <v>1540</v>
      </c>
      <c r="AB23" s="1061"/>
      <c r="AC23" s="1061"/>
      <c r="AD23" s="1061"/>
      <c r="AE23" s="1068"/>
      <c r="AF23" s="1069">
        <v>1045</v>
      </c>
      <c r="AG23" s="1061"/>
      <c r="AH23" s="1061"/>
      <c r="AI23" s="1061"/>
      <c r="AJ23" s="1070"/>
      <c r="AK23" s="1071"/>
      <c r="AL23" s="1072"/>
      <c r="AM23" s="1072"/>
      <c r="AN23" s="1072"/>
      <c r="AO23" s="1072"/>
      <c r="AP23" s="1061">
        <v>23797</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410</v>
      </c>
      <c r="C28" s="1048"/>
      <c r="D28" s="1048"/>
      <c r="E28" s="1048"/>
      <c r="F28" s="1048"/>
      <c r="G28" s="1048"/>
      <c r="H28" s="1048"/>
      <c r="I28" s="1048"/>
      <c r="J28" s="1048"/>
      <c r="K28" s="1048"/>
      <c r="L28" s="1048"/>
      <c r="M28" s="1048"/>
      <c r="N28" s="1048"/>
      <c r="O28" s="1048"/>
      <c r="P28" s="1049"/>
      <c r="Q28" s="1050">
        <v>7691</v>
      </c>
      <c r="R28" s="1051"/>
      <c r="S28" s="1051"/>
      <c r="T28" s="1051"/>
      <c r="U28" s="1051"/>
      <c r="V28" s="1051">
        <v>7642</v>
      </c>
      <c r="W28" s="1051"/>
      <c r="X28" s="1051"/>
      <c r="Y28" s="1051"/>
      <c r="Z28" s="1051"/>
      <c r="AA28" s="1051">
        <v>49</v>
      </c>
      <c r="AB28" s="1051"/>
      <c r="AC28" s="1051"/>
      <c r="AD28" s="1051"/>
      <c r="AE28" s="1052"/>
      <c r="AF28" s="1053">
        <v>49</v>
      </c>
      <c r="AG28" s="1051"/>
      <c r="AH28" s="1051"/>
      <c r="AI28" s="1051"/>
      <c r="AJ28" s="1054"/>
      <c r="AK28" s="1042">
        <v>746</v>
      </c>
      <c r="AL28" s="1043"/>
      <c r="AM28" s="1043"/>
      <c r="AN28" s="1043"/>
      <c r="AO28" s="1043"/>
      <c r="AP28" s="1043" t="s">
        <v>583</v>
      </c>
      <c r="AQ28" s="1043"/>
      <c r="AR28" s="1043"/>
      <c r="AS28" s="1043"/>
      <c r="AT28" s="1043"/>
      <c r="AU28" s="1043" t="s">
        <v>583</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32</v>
      </c>
      <c r="R29" s="1039"/>
      <c r="S29" s="1039"/>
      <c r="T29" s="1039"/>
      <c r="U29" s="1039"/>
      <c r="V29" s="1039">
        <v>32</v>
      </c>
      <c r="W29" s="1039"/>
      <c r="X29" s="1039"/>
      <c r="Y29" s="1039"/>
      <c r="Z29" s="1039"/>
      <c r="AA29" s="1039" t="s">
        <v>583</v>
      </c>
      <c r="AB29" s="1039"/>
      <c r="AC29" s="1039"/>
      <c r="AD29" s="1039"/>
      <c r="AE29" s="1040"/>
      <c r="AF29" s="1035" t="s">
        <v>131</v>
      </c>
      <c r="AG29" s="1036"/>
      <c r="AH29" s="1036"/>
      <c r="AI29" s="1036"/>
      <c r="AJ29" s="1037"/>
      <c r="AK29" s="980">
        <v>21</v>
      </c>
      <c r="AL29" s="971"/>
      <c r="AM29" s="971"/>
      <c r="AN29" s="971"/>
      <c r="AO29" s="971"/>
      <c r="AP29" s="980">
        <v>14</v>
      </c>
      <c r="AQ29" s="971"/>
      <c r="AR29" s="971"/>
      <c r="AS29" s="971"/>
      <c r="AT29" s="971"/>
      <c r="AU29" s="971">
        <v>4</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1795</v>
      </c>
      <c r="R30" s="1039"/>
      <c r="S30" s="1039"/>
      <c r="T30" s="1039"/>
      <c r="U30" s="1039"/>
      <c r="V30" s="1039">
        <v>1791</v>
      </c>
      <c r="W30" s="1039"/>
      <c r="X30" s="1039"/>
      <c r="Y30" s="1039"/>
      <c r="Z30" s="1039"/>
      <c r="AA30" s="1039">
        <v>4</v>
      </c>
      <c r="AB30" s="1039"/>
      <c r="AC30" s="1039"/>
      <c r="AD30" s="1039"/>
      <c r="AE30" s="1040"/>
      <c r="AF30" s="1035">
        <v>4</v>
      </c>
      <c r="AG30" s="1036"/>
      <c r="AH30" s="1036"/>
      <c r="AI30" s="1036"/>
      <c r="AJ30" s="1037"/>
      <c r="AK30" s="980">
        <v>1040</v>
      </c>
      <c r="AL30" s="971"/>
      <c r="AM30" s="971"/>
      <c r="AN30" s="971"/>
      <c r="AO30" s="971"/>
      <c r="AP30" s="980" t="s">
        <v>583</v>
      </c>
      <c r="AQ30" s="971"/>
      <c r="AR30" s="971"/>
      <c r="AS30" s="971"/>
      <c r="AT30" s="971"/>
      <c r="AU30" s="980" t="s">
        <v>583</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7235</v>
      </c>
      <c r="R31" s="1039"/>
      <c r="S31" s="1039"/>
      <c r="T31" s="1039"/>
      <c r="U31" s="1039"/>
      <c r="V31" s="1039">
        <v>7041</v>
      </c>
      <c r="W31" s="1039"/>
      <c r="X31" s="1039"/>
      <c r="Y31" s="1039"/>
      <c r="Z31" s="1039"/>
      <c r="AA31" s="1039">
        <v>195</v>
      </c>
      <c r="AB31" s="1039"/>
      <c r="AC31" s="1039"/>
      <c r="AD31" s="1039"/>
      <c r="AE31" s="1040"/>
      <c r="AF31" s="1035">
        <v>195</v>
      </c>
      <c r="AG31" s="1036"/>
      <c r="AH31" s="1036"/>
      <c r="AI31" s="1036"/>
      <c r="AJ31" s="1037"/>
      <c r="AK31" s="980">
        <v>1057</v>
      </c>
      <c r="AL31" s="971"/>
      <c r="AM31" s="971"/>
      <c r="AN31" s="971"/>
      <c r="AO31" s="971"/>
      <c r="AP31" s="980" t="s">
        <v>583</v>
      </c>
      <c r="AQ31" s="971"/>
      <c r="AR31" s="971"/>
      <c r="AS31" s="971"/>
      <c r="AT31" s="971"/>
      <c r="AU31" s="980" t="s">
        <v>583</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1598</v>
      </c>
      <c r="R32" s="1039"/>
      <c r="S32" s="1039"/>
      <c r="T32" s="1039"/>
      <c r="U32" s="1039"/>
      <c r="V32" s="1039">
        <v>1342</v>
      </c>
      <c r="W32" s="1039"/>
      <c r="X32" s="1039"/>
      <c r="Y32" s="1039"/>
      <c r="Z32" s="1039"/>
      <c r="AA32" s="1039">
        <v>257</v>
      </c>
      <c r="AB32" s="1039"/>
      <c r="AC32" s="1039"/>
      <c r="AD32" s="1039"/>
      <c r="AE32" s="1040"/>
      <c r="AF32" s="1035">
        <v>1770</v>
      </c>
      <c r="AG32" s="1036"/>
      <c r="AH32" s="1036"/>
      <c r="AI32" s="1036"/>
      <c r="AJ32" s="1037"/>
      <c r="AK32" s="980">
        <v>228</v>
      </c>
      <c r="AL32" s="971"/>
      <c r="AM32" s="971"/>
      <c r="AN32" s="971"/>
      <c r="AO32" s="971"/>
      <c r="AP32" s="971">
        <v>6066</v>
      </c>
      <c r="AQ32" s="971"/>
      <c r="AR32" s="971"/>
      <c r="AS32" s="971"/>
      <c r="AT32" s="971"/>
      <c r="AU32" s="971">
        <v>576</v>
      </c>
      <c r="AV32" s="971"/>
      <c r="AW32" s="971"/>
      <c r="AX32" s="971"/>
      <c r="AY32" s="971"/>
      <c r="AZ32" s="1041"/>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416</v>
      </c>
      <c r="C33" s="1031"/>
      <c r="D33" s="1031"/>
      <c r="E33" s="1031"/>
      <c r="F33" s="1031"/>
      <c r="G33" s="1031"/>
      <c r="H33" s="1031"/>
      <c r="I33" s="1031"/>
      <c r="J33" s="1031"/>
      <c r="K33" s="1031"/>
      <c r="L33" s="1031"/>
      <c r="M33" s="1031"/>
      <c r="N33" s="1031"/>
      <c r="O33" s="1031"/>
      <c r="P33" s="1032"/>
      <c r="Q33" s="1038">
        <v>42</v>
      </c>
      <c r="R33" s="1039"/>
      <c r="S33" s="1039"/>
      <c r="T33" s="1039"/>
      <c r="U33" s="1039"/>
      <c r="V33" s="1039">
        <v>30</v>
      </c>
      <c r="W33" s="1039"/>
      <c r="X33" s="1039"/>
      <c r="Y33" s="1039"/>
      <c r="Z33" s="1039"/>
      <c r="AA33" s="1039">
        <v>13</v>
      </c>
      <c r="AB33" s="1039"/>
      <c r="AC33" s="1039"/>
      <c r="AD33" s="1039"/>
      <c r="AE33" s="1040"/>
      <c r="AF33" s="1035">
        <v>166</v>
      </c>
      <c r="AG33" s="1036"/>
      <c r="AH33" s="1036"/>
      <c r="AI33" s="1036"/>
      <c r="AJ33" s="1037"/>
      <c r="AK33" s="980" t="s">
        <v>583</v>
      </c>
      <c r="AL33" s="971"/>
      <c r="AM33" s="971"/>
      <c r="AN33" s="971"/>
      <c r="AO33" s="971"/>
      <c r="AP33" s="971">
        <v>244</v>
      </c>
      <c r="AQ33" s="971"/>
      <c r="AR33" s="971"/>
      <c r="AS33" s="971"/>
      <c r="AT33" s="971"/>
      <c r="AU33" s="980" t="s">
        <v>583</v>
      </c>
      <c r="AV33" s="971"/>
      <c r="AW33" s="971"/>
      <c r="AX33" s="971"/>
      <c r="AY33" s="971"/>
      <c r="AZ33" s="1041"/>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418</v>
      </c>
      <c r="C34" s="1031"/>
      <c r="D34" s="1031"/>
      <c r="E34" s="1031"/>
      <c r="F34" s="1031"/>
      <c r="G34" s="1031"/>
      <c r="H34" s="1031"/>
      <c r="I34" s="1031"/>
      <c r="J34" s="1031"/>
      <c r="K34" s="1031"/>
      <c r="L34" s="1031"/>
      <c r="M34" s="1031"/>
      <c r="N34" s="1031"/>
      <c r="O34" s="1031"/>
      <c r="P34" s="1032"/>
      <c r="Q34" s="1038">
        <v>703</v>
      </c>
      <c r="R34" s="1039"/>
      <c r="S34" s="1039"/>
      <c r="T34" s="1039"/>
      <c r="U34" s="1039"/>
      <c r="V34" s="1039">
        <v>722</v>
      </c>
      <c r="W34" s="1039"/>
      <c r="X34" s="1039"/>
      <c r="Y34" s="1039"/>
      <c r="Z34" s="1039"/>
      <c r="AA34" s="1039">
        <v>19</v>
      </c>
      <c r="AB34" s="1039"/>
      <c r="AC34" s="1039"/>
      <c r="AD34" s="1039"/>
      <c r="AE34" s="1040"/>
      <c r="AF34" s="1035">
        <v>45</v>
      </c>
      <c r="AG34" s="1036"/>
      <c r="AH34" s="1036"/>
      <c r="AI34" s="1036"/>
      <c r="AJ34" s="1037"/>
      <c r="AK34" s="980">
        <v>967</v>
      </c>
      <c r="AL34" s="971"/>
      <c r="AM34" s="971"/>
      <c r="AN34" s="971"/>
      <c r="AO34" s="971"/>
      <c r="AP34" s="971">
        <v>8957</v>
      </c>
      <c r="AQ34" s="971"/>
      <c r="AR34" s="971"/>
      <c r="AS34" s="971"/>
      <c r="AT34" s="971"/>
      <c r="AU34" s="971">
        <v>5491</v>
      </c>
      <c r="AV34" s="971"/>
      <c r="AW34" s="971"/>
      <c r="AX34" s="971"/>
      <c r="AY34" s="971"/>
      <c r="AZ34" s="1041"/>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2229</v>
      </c>
      <c r="AG63" s="959"/>
      <c r="AH63" s="959"/>
      <c r="AI63" s="959"/>
      <c r="AJ63" s="1022"/>
      <c r="AK63" s="1023"/>
      <c r="AL63" s="963"/>
      <c r="AM63" s="963"/>
      <c r="AN63" s="963"/>
      <c r="AO63" s="963"/>
      <c r="AP63" s="959">
        <v>15281</v>
      </c>
      <c r="AQ63" s="959"/>
      <c r="AR63" s="959"/>
      <c r="AS63" s="959"/>
      <c r="AT63" s="959"/>
      <c r="AU63" s="959">
        <v>6071</v>
      </c>
      <c r="AV63" s="959"/>
      <c r="AW63" s="959"/>
      <c r="AX63" s="959"/>
      <c r="AY63" s="959"/>
      <c r="AZ63" s="1017"/>
      <c r="BA63" s="1017"/>
      <c r="BB63" s="1017"/>
      <c r="BC63" s="1017"/>
      <c r="BD63" s="1017"/>
      <c r="BE63" s="960"/>
      <c r="BF63" s="960"/>
      <c r="BG63" s="960"/>
      <c r="BH63" s="960"/>
      <c r="BI63" s="961"/>
      <c r="BJ63" s="1018" t="s">
        <v>421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423</v>
      </c>
      <c r="B66" s="996"/>
      <c r="C66" s="996"/>
      <c r="D66" s="996"/>
      <c r="E66" s="996"/>
      <c r="F66" s="996"/>
      <c r="G66" s="996"/>
      <c r="H66" s="996"/>
      <c r="I66" s="996"/>
      <c r="J66" s="996"/>
      <c r="K66" s="996"/>
      <c r="L66" s="996"/>
      <c r="M66" s="996"/>
      <c r="N66" s="996"/>
      <c r="O66" s="996"/>
      <c r="P66" s="997"/>
      <c r="Q66" s="1001" t="s">
        <v>402</v>
      </c>
      <c r="R66" s="1002"/>
      <c r="S66" s="1002"/>
      <c r="T66" s="1002"/>
      <c r="U66" s="1003"/>
      <c r="V66" s="1001" t="s">
        <v>424</v>
      </c>
      <c r="W66" s="1002"/>
      <c r="X66" s="1002"/>
      <c r="Y66" s="1002"/>
      <c r="Z66" s="1003"/>
      <c r="AA66" s="1001" t="s">
        <v>425</v>
      </c>
      <c r="AB66" s="1002"/>
      <c r="AC66" s="1002"/>
      <c r="AD66" s="1002"/>
      <c r="AE66" s="1003"/>
      <c r="AF66" s="1007" t="s">
        <v>426</v>
      </c>
      <c r="AG66" s="1008"/>
      <c r="AH66" s="1008"/>
      <c r="AI66" s="1008"/>
      <c r="AJ66" s="1009"/>
      <c r="AK66" s="1001" t="s">
        <v>427</v>
      </c>
      <c r="AL66" s="996"/>
      <c r="AM66" s="996"/>
      <c r="AN66" s="996"/>
      <c r="AO66" s="997"/>
      <c r="AP66" s="1001" t="s">
        <v>428</v>
      </c>
      <c r="AQ66" s="1002"/>
      <c r="AR66" s="1002"/>
      <c r="AS66" s="1002"/>
      <c r="AT66" s="1003"/>
      <c r="AU66" s="1001" t="s">
        <v>429</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584</v>
      </c>
      <c r="C68" s="986"/>
      <c r="D68" s="986"/>
      <c r="E68" s="986"/>
      <c r="F68" s="986"/>
      <c r="G68" s="986"/>
      <c r="H68" s="986"/>
      <c r="I68" s="986"/>
      <c r="J68" s="986"/>
      <c r="K68" s="986"/>
      <c r="L68" s="986"/>
      <c r="M68" s="986"/>
      <c r="N68" s="986"/>
      <c r="O68" s="986"/>
      <c r="P68" s="987"/>
      <c r="Q68" s="988">
        <v>8749</v>
      </c>
      <c r="R68" s="982"/>
      <c r="S68" s="982"/>
      <c r="T68" s="982"/>
      <c r="U68" s="982"/>
      <c r="V68" s="982">
        <v>7812</v>
      </c>
      <c r="W68" s="982"/>
      <c r="X68" s="982"/>
      <c r="Y68" s="982"/>
      <c r="Z68" s="982"/>
      <c r="AA68" s="982">
        <v>937</v>
      </c>
      <c r="AB68" s="982"/>
      <c r="AC68" s="982"/>
      <c r="AD68" s="982"/>
      <c r="AE68" s="982"/>
      <c r="AF68" s="982">
        <v>4408</v>
      </c>
      <c r="AG68" s="982"/>
      <c r="AH68" s="982"/>
      <c r="AI68" s="982"/>
      <c r="AJ68" s="982"/>
      <c r="AK68" s="982" t="s">
        <v>583</v>
      </c>
      <c r="AL68" s="982"/>
      <c r="AM68" s="982"/>
      <c r="AN68" s="982"/>
      <c r="AO68" s="982"/>
      <c r="AP68" s="982">
        <v>4089</v>
      </c>
      <c r="AQ68" s="982"/>
      <c r="AR68" s="982"/>
      <c r="AS68" s="982"/>
      <c r="AT68" s="982"/>
      <c r="AU68" s="982">
        <v>1362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156662</v>
      </c>
      <c r="R69" s="971"/>
      <c r="S69" s="971"/>
      <c r="T69" s="971"/>
      <c r="U69" s="971"/>
      <c r="V69" s="971">
        <v>152216</v>
      </c>
      <c r="W69" s="971"/>
      <c r="X69" s="971"/>
      <c r="Y69" s="971"/>
      <c r="Z69" s="971"/>
      <c r="AA69" s="971">
        <v>4445</v>
      </c>
      <c r="AB69" s="971"/>
      <c r="AC69" s="971"/>
      <c r="AD69" s="971"/>
      <c r="AE69" s="971"/>
      <c r="AF69" s="971">
        <v>4445</v>
      </c>
      <c r="AG69" s="971"/>
      <c r="AH69" s="971"/>
      <c r="AI69" s="971"/>
      <c r="AJ69" s="971"/>
      <c r="AK69" s="971" t="s">
        <v>583</v>
      </c>
      <c r="AL69" s="971"/>
      <c r="AM69" s="971"/>
      <c r="AN69" s="971"/>
      <c r="AO69" s="971"/>
      <c r="AP69" s="971" t="s">
        <v>583</v>
      </c>
      <c r="AQ69" s="971"/>
      <c r="AR69" s="971"/>
      <c r="AS69" s="971"/>
      <c r="AT69" s="971"/>
      <c r="AU69" s="971" t="s">
        <v>583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v>5966</v>
      </c>
      <c r="R70" s="971"/>
      <c r="S70" s="971"/>
      <c r="T70" s="971"/>
      <c r="U70" s="971"/>
      <c r="V70" s="971">
        <v>5266</v>
      </c>
      <c r="W70" s="971"/>
      <c r="X70" s="971"/>
      <c r="Y70" s="971"/>
      <c r="Z70" s="971"/>
      <c r="AA70" s="971">
        <v>700</v>
      </c>
      <c r="AB70" s="971"/>
      <c r="AC70" s="971"/>
      <c r="AD70" s="971"/>
      <c r="AE70" s="971"/>
      <c r="AF70" s="971">
        <v>700</v>
      </c>
      <c r="AG70" s="971"/>
      <c r="AH70" s="971"/>
      <c r="AI70" s="971"/>
      <c r="AJ70" s="971"/>
      <c r="AK70" s="971">
        <v>1</v>
      </c>
      <c r="AL70" s="971"/>
      <c r="AM70" s="971"/>
      <c r="AN70" s="971"/>
      <c r="AO70" s="971"/>
      <c r="AP70" s="971" t="s">
        <v>583</v>
      </c>
      <c r="AQ70" s="971"/>
      <c r="AR70" s="971"/>
      <c r="AS70" s="971"/>
      <c r="AT70" s="971"/>
      <c r="AU70" s="971" t="s">
        <v>583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587</v>
      </c>
      <c r="C71" s="975"/>
      <c r="D71" s="975"/>
      <c r="E71" s="975"/>
      <c r="F71" s="975"/>
      <c r="G71" s="975"/>
      <c r="H71" s="975"/>
      <c r="I71" s="975"/>
      <c r="J71" s="975"/>
      <c r="K71" s="975"/>
      <c r="L71" s="975"/>
      <c r="M71" s="975"/>
      <c r="N71" s="975"/>
      <c r="O71" s="975"/>
      <c r="P71" s="976"/>
      <c r="Q71" s="977">
        <v>73</v>
      </c>
      <c r="R71" s="971"/>
      <c r="S71" s="971"/>
      <c r="T71" s="971"/>
      <c r="U71" s="971"/>
      <c r="V71" s="971">
        <v>71</v>
      </c>
      <c r="W71" s="971"/>
      <c r="X71" s="971"/>
      <c r="Y71" s="971"/>
      <c r="Z71" s="971"/>
      <c r="AA71" s="971">
        <v>1</v>
      </c>
      <c r="AB71" s="971"/>
      <c r="AC71" s="971"/>
      <c r="AD71" s="971"/>
      <c r="AE71" s="971"/>
      <c r="AF71" s="971">
        <v>1</v>
      </c>
      <c r="AG71" s="971"/>
      <c r="AH71" s="971"/>
      <c r="AI71" s="971"/>
      <c r="AJ71" s="971"/>
      <c r="AK71" s="971" t="s">
        <v>583</v>
      </c>
      <c r="AL71" s="971"/>
      <c r="AM71" s="971"/>
      <c r="AN71" s="971"/>
      <c r="AO71" s="971"/>
      <c r="AP71" s="971" t="s">
        <v>583</v>
      </c>
      <c r="AQ71" s="971"/>
      <c r="AR71" s="971"/>
      <c r="AS71" s="971"/>
      <c r="AT71" s="971"/>
      <c r="AU71" s="971" t="s">
        <v>583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588</v>
      </c>
      <c r="C72" s="975"/>
      <c r="D72" s="975"/>
      <c r="E72" s="975"/>
      <c r="F72" s="975"/>
      <c r="G72" s="975"/>
      <c r="H72" s="975"/>
      <c r="I72" s="975"/>
      <c r="J72" s="975"/>
      <c r="K72" s="975"/>
      <c r="L72" s="975"/>
      <c r="M72" s="975"/>
      <c r="N72" s="975"/>
      <c r="O72" s="975"/>
      <c r="P72" s="976"/>
      <c r="Q72" s="977">
        <v>9</v>
      </c>
      <c r="R72" s="971"/>
      <c r="S72" s="971"/>
      <c r="T72" s="971"/>
      <c r="U72" s="971"/>
      <c r="V72" s="971">
        <v>8</v>
      </c>
      <c r="W72" s="971"/>
      <c r="X72" s="971"/>
      <c r="Y72" s="971"/>
      <c r="Z72" s="971"/>
      <c r="AA72" s="971">
        <v>1</v>
      </c>
      <c r="AB72" s="971"/>
      <c r="AC72" s="971"/>
      <c r="AD72" s="971"/>
      <c r="AE72" s="971"/>
      <c r="AF72" s="971">
        <v>1</v>
      </c>
      <c r="AG72" s="971"/>
      <c r="AH72" s="971"/>
      <c r="AI72" s="971"/>
      <c r="AJ72" s="971"/>
      <c r="AK72" s="971" t="s">
        <v>583</v>
      </c>
      <c r="AL72" s="971"/>
      <c r="AM72" s="971"/>
      <c r="AN72" s="971"/>
      <c r="AO72" s="971"/>
      <c r="AP72" s="971" t="s">
        <v>583</v>
      </c>
      <c r="AQ72" s="971"/>
      <c r="AR72" s="971"/>
      <c r="AS72" s="971"/>
      <c r="AT72" s="971"/>
      <c r="AU72" s="971" t="s">
        <v>583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589</v>
      </c>
      <c r="C73" s="975"/>
      <c r="D73" s="975"/>
      <c r="E73" s="975"/>
      <c r="F73" s="975"/>
      <c r="G73" s="975"/>
      <c r="H73" s="975"/>
      <c r="I73" s="975"/>
      <c r="J73" s="975"/>
      <c r="K73" s="975"/>
      <c r="L73" s="975"/>
      <c r="M73" s="975"/>
      <c r="N73" s="975"/>
      <c r="O73" s="975"/>
      <c r="P73" s="976"/>
      <c r="Q73" s="977">
        <v>326</v>
      </c>
      <c r="R73" s="971"/>
      <c r="S73" s="971"/>
      <c r="T73" s="971"/>
      <c r="U73" s="971"/>
      <c r="V73" s="971">
        <v>320</v>
      </c>
      <c r="W73" s="971"/>
      <c r="X73" s="971"/>
      <c r="Y73" s="971"/>
      <c r="Z73" s="971"/>
      <c r="AA73" s="971">
        <v>6</v>
      </c>
      <c r="AB73" s="971"/>
      <c r="AC73" s="971"/>
      <c r="AD73" s="971"/>
      <c r="AE73" s="971"/>
      <c r="AF73" s="971">
        <v>6</v>
      </c>
      <c r="AG73" s="971"/>
      <c r="AH73" s="971"/>
      <c r="AI73" s="971"/>
      <c r="AJ73" s="971"/>
      <c r="AK73" s="971" t="s">
        <v>583</v>
      </c>
      <c r="AL73" s="971"/>
      <c r="AM73" s="971"/>
      <c r="AN73" s="971"/>
      <c r="AO73" s="971"/>
      <c r="AP73" s="971" t="s">
        <v>583</v>
      </c>
      <c r="AQ73" s="971"/>
      <c r="AR73" s="971"/>
      <c r="AS73" s="971"/>
      <c r="AT73" s="971"/>
      <c r="AU73" s="971" t="s">
        <v>583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590</v>
      </c>
      <c r="C74" s="975"/>
      <c r="D74" s="975"/>
      <c r="E74" s="975"/>
      <c r="F74" s="975"/>
      <c r="G74" s="975"/>
      <c r="H74" s="975"/>
      <c r="I74" s="975"/>
      <c r="J74" s="975"/>
      <c r="K74" s="975"/>
      <c r="L74" s="975"/>
      <c r="M74" s="975"/>
      <c r="N74" s="975"/>
      <c r="O74" s="975"/>
      <c r="P74" s="976"/>
      <c r="Q74" s="977">
        <v>1390</v>
      </c>
      <c r="R74" s="971"/>
      <c r="S74" s="971"/>
      <c r="T74" s="971"/>
      <c r="U74" s="971"/>
      <c r="V74" s="971">
        <v>1378</v>
      </c>
      <c r="W74" s="971"/>
      <c r="X74" s="971"/>
      <c r="Y74" s="971"/>
      <c r="Z74" s="971"/>
      <c r="AA74" s="971">
        <v>12</v>
      </c>
      <c r="AB74" s="971"/>
      <c r="AC74" s="971"/>
      <c r="AD74" s="971"/>
      <c r="AE74" s="971"/>
      <c r="AF74" s="971">
        <v>12</v>
      </c>
      <c r="AG74" s="971"/>
      <c r="AH74" s="971"/>
      <c r="AI74" s="971"/>
      <c r="AJ74" s="971"/>
      <c r="AK74" s="971" t="s">
        <v>583</v>
      </c>
      <c r="AL74" s="971"/>
      <c r="AM74" s="971"/>
      <c r="AN74" s="971"/>
      <c r="AO74" s="971"/>
      <c r="AP74" s="971">
        <v>121</v>
      </c>
      <c r="AQ74" s="971"/>
      <c r="AR74" s="971"/>
      <c r="AS74" s="971"/>
      <c r="AT74" s="971"/>
      <c r="AU74" s="971">
        <v>66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591</v>
      </c>
      <c r="C75" s="975"/>
      <c r="D75" s="975"/>
      <c r="E75" s="975"/>
      <c r="F75" s="975"/>
      <c r="G75" s="975"/>
      <c r="H75" s="975"/>
      <c r="I75" s="975"/>
      <c r="J75" s="975"/>
      <c r="K75" s="975"/>
      <c r="L75" s="975"/>
      <c r="M75" s="975"/>
      <c r="N75" s="975"/>
      <c r="O75" s="975"/>
      <c r="P75" s="976"/>
      <c r="Q75" s="978">
        <v>30</v>
      </c>
      <c r="R75" s="979"/>
      <c r="S75" s="979"/>
      <c r="T75" s="979"/>
      <c r="U75" s="980"/>
      <c r="V75" s="981">
        <v>29</v>
      </c>
      <c r="W75" s="979"/>
      <c r="X75" s="979"/>
      <c r="Y75" s="979"/>
      <c r="Z75" s="980"/>
      <c r="AA75" s="981">
        <v>1</v>
      </c>
      <c r="AB75" s="979"/>
      <c r="AC75" s="979"/>
      <c r="AD75" s="979"/>
      <c r="AE75" s="980"/>
      <c r="AF75" s="981">
        <v>1</v>
      </c>
      <c r="AG75" s="979"/>
      <c r="AH75" s="979"/>
      <c r="AI75" s="979"/>
      <c r="AJ75" s="980"/>
      <c r="AK75" s="971" t="s">
        <v>583</v>
      </c>
      <c r="AL75" s="971"/>
      <c r="AM75" s="971"/>
      <c r="AN75" s="971"/>
      <c r="AO75" s="971"/>
      <c r="AP75" s="981">
        <v>124</v>
      </c>
      <c r="AQ75" s="979"/>
      <c r="AR75" s="979"/>
      <c r="AS75" s="979"/>
      <c r="AT75" s="980"/>
      <c r="AU75" s="981">
        <v>79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592</v>
      </c>
      <c r="C76" s="975"/>
      <c r="D76" s="975"/>
      <c r="E76" s="975"/>
      <c r="F76" s="975"/>
      <c r="G76" s="975"/>
      <c r="H76" s="975"/>
      <c r="I76" s="975"/>
      <c r="J76" s="975"/>
      <c r="K76" s="975"/>
      <c r="L76" s="975"/>
      <c r="M76" s="975"/>
      <c r="N76" s="975"/>
      <c r="O76" s="975"/>
      <c r="P76" s="976"/>
      <c r="Q76" s="978">
        <v>207</v>
      </c>
      <c r="R76" s="979"/>
      <c r="S76" s="979"/>
      <c r="T76" s="979"/>
      <c r="U76" s="980"/>
      <c r="V76" s="981">
        <v>197</v>
      </c>
      <c r="W76" s="979"/>
      <c r="X76" s="979"/>
      <c r="Y76" s="979"/>
      <c r="Z76" s="980"/>
      <c r="AA76" s="981">
        <v>10</v>
      </c>
      <c r="AB76" s="979"/>
      <c r="AC76" s="979"/>
      <c r="AD76" s="979"/>
      <c r="AE76" s="980"/>
      <c r="AF76" s="981">
        <v>10</v>
      </c>
      <c r="AG76" s="979"/>
      <c r="AH76" s="979"/>
      <c r="AI76" s="979"/>
      <c r="AJ76" s="980"/>
      <c r="AK76" s="981">
        <v>19</v>
      </c>
      <c r="AL76" s="979"/>
      <c r="AM76" s="979"/>
      <c r="AN76" s="979"/>
      <c r="AO76" s="980"/>
      <c r="AP76" s="971" t="s">
        <v>583</v>
      </c>
      <c r="AQ76" s="971"/>
      <c r="AR76" s="971"/>
      <c r="AS76" s="971"/>
      <c r="AT76" s="971"/>
      <c r="AU76" s="971" t="s">
        <v>583</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593</v>
      </c>
      <c r="C77" s="975"/>
      <c r="D77" s="975"/>
      <c r="E77" s="975"/>
      <c r="F77" s="975"/>
      <c r="G77" s="975"/>
      <c r="H77" s="975"/>
      <c r="I77" s="975"/>
      <c r="J77" s="975"/>
      <c r="K77" s="975"/>
      <c r="L77" s="975"/>
      <c r="M77" s="975"/>
      <c r="N77" s="975"/>
      <c r="O77" s="975"/>
      <c r="P77" s="976"/>
      <c r="Q77" s="978">
        <v>124</v>
      </c>
      <c r="R77" s="979"/>
      <c r="S77" s="979"/>
      <c r="T77" s="979"/>
      <c r="U77" s="980"/>
      <c r="V77" s="981">
        <v>113</v>
      </c>
      <c r="W77" s="979"/>
      <c r="X77" s="979"/>
      <c r="Y77" s="979"/>
      <c r="Z77" s="980"/>
      <c r="AA77" s="981">
        <v>11</v>
      </c>
      <c r="AB77" s="979"/>
      <c r="AC77" s="979"/>
      <c r="AD77" s="979"/>
      <c r="AE77" s="980"/>
      <c r="AF77" s="981">
        <v>11</v>
      </c>
      <c r="AG77" s="979"/>
      <c r="AH77" s="979"/>
      <c r="AI77" s="979"/>
      <c r="AJ77" s="980"/>
      <c r="AK77" s="971" t="s">
        <v>583</v>
      </c>
      <c r="AL77" s="971"/>
      <c r="AM77" s="971"/>
      <c r="AN77" s="971"/>
      <c r="AO77" s="971"/>
      <c r="AP77" s="971" t="s">
        <v>583</v>
      </c>
      <c r="AQ77" s="971"/>
      <c r="AR77" s="971"/>
      <c r="AS77" s="971"/>
      <c r="AT77" s="971"/>
      <c r="AU77" s="971" t="s">
        <v>583</v>
      </c>
      <c r="AV77" s="971"/>
      <c r="AW77" s="971"/>
      <c r="AX77" s="971"/>
      <c r="AY77" s="97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594</v>
      </c>
      <c r="C78" s="975"/>
      <c r="D78" s="975"/>
      <c r="E78" s="975"/>
      <c r="F78" s="975"/>
      <c r="G78" s="975"/>
      <c r="H78" s="975"/>
      <c r="I78" s="975"/>
      <c r="J78" s="975"/>
      <c r="K78" s="975"/>
      <c r="L78" s="975"/>
      <c r="M78" s="975"/>
      <c r="N78" s="975"/>
      <c r="O78" s="975"/>
      <c r="P78" s="976"/>
      <c r="Q78" s="977">
        <v>116</v>
      </c>
      <c r="R78" s="971"/>
      <c r="S78" s="971"/>
      <c r="T78" s="971"/>
      <c r="U78" s="971"/>
      <c r="V78" s="971">
        <v>110</v>
      </c>
      <c r="W78" s="971"/>
      <c r="X78" s="971"/>
      <c r="Y78" s="971"/>
      <c r="Z78" s="971"/>
      <c r="AA78" s="971">
        <v>6</v>
      </c>
      <c r="AB78" s="971"/>
      <c r="AC78" s="971"/>
      <c r="AD78" s="971"/>
      <c r="AE78" s="971"/>
      <c r="AF78" s="971">
        <v>6</v>
      </c>
      <c r="AG78" s="971"/>
      <c r="AH78" s="971"/>
      <c r="AI78" s="971"/>
      <c r="AJ78" s="971"/>
      <c r="AK78" s="971">
        <v>14</v>
      </c>
      <c r="AL78" s="971"/>
      <c r="AM78" s="971"/>
      <c r="AN78" s="971"/>
      <c r="AO78" s="971"/>
      <c r="AP78" s="971" t="s">
        <v>583</v>
      </c>
      <c r="AQ78" s="971"/>
      <c r="AR78" s="971"/>
      <c r="AS78" s="971"/>
      <c r="AT78" s="971"/>
      <c r="AU78" s="971" t="s">
        <v>583</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595</v>
      </c>
      <c r="C79" s="975"/>
      <c r="D79" s="975"/>
      <c r="E79" s="975"/>
      <c r="F79" s="975"/>
      <c r="G79" s="975"/>
      <c r="H79" s="975"/>
      <c r="I79" s="975"/>
      <c r="J79" s="975"/>
      <c r="K79" s="975"/>
      <c r="L79" s="975"/>
      <c r="M79" s="975"/>
      <c r="N79" s="975"/>
      <c r="O79" s="975"/>
      <c r="P79" s="976"/>
      <c r="Q79" s="977">
        <v>849</v>
      </c>
      <c r="R79" s="971"/>
      <c r="S79" s="971"/>
      <c r="T79" s="971"/>
      <c r="U79" s="971"/>
      <c r="V79" s="971">
        <v>830</v>
      </c>
      <c r="W79" s="971"/>
      <c r="X79" s="971"/>
      <c r="Y79" s="971"/>
      <c r="Z79" s="971"/>
      <c r="AA79" s="971">
        <v>18</v>
      </c>
      <c r="AB79" s="971"/>
      <c r="AC79" s="971"/>
      <c r="AD79" s="971"/>
      <c r="AE79" s="971"/>
      <c r="AF79" s="971">
        <v>18</v>
      </c>
      <c r="AG79" s="971"/>
      <c r="AH79" s="971"/>
      <c r="AI79" s="971"/>
      <c r="AJ79" s="971"/>
      <c r="AK79" s="971" t="s">
        <v>583</v>
      </c>
      <c r="AL79" s="971"/>
      <c r="AM79" s="971"/>
      <c r="AN79" s="971"/>
      <c r="AO79" s="971"/>
      <c r="AP79" s="971">
        <v>150</v>
      </c>
      <c r="AQ79" s="971"/>
      <c r="AR79" s="971"/>
      <c r="AS79" s="971"/>
      <c r="AT79" s="971"/>
      <c r="AU79" s="971">
        <v>77</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9619</v>
      </c>
      <c r="AG88" s="959"/>
      <c r="AH88" s="959"/>
      <c r="AI88" s="959"/>
      <c r="AJ88" s="959"/>
      <c r="AK88" s="963"/>
      <c r="AL88" s="963"/>
      <c r="AM88" s="963"/>
      <c r="AN88" s="963"/>
      <c r="AO88" s="963"/>
      <c r="AP88" s="959">
        <v>4484</v>
      </c>
      <c r="AQ88" s="959"/>
      <c r="AR88" s="959"/>
      <c r="AS88" s="959"/>
      <c r="AT88" s="959"/>
      <c r="AU88" s="959">
        <v>1584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50</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313</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313</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313</v>
      </c>
      <c r="DR109" s="896"/>
      <c r="DS109" s="896"/>
      <c r="DT109" s="896"/>
      <c r="DU109" s="897"/>
      <c r="DV109" s="898" t="s">
        <v>441</v>
      </c>
      <c r="DW109" s="896"/>
      <c r="DX109" s="896"/>
      <c r="DY109" s="896"/>
      <c r="DZ109" s="929"/>
    </row>
    <row r="110" spans="1:131" s="230" customFormat="1" ht="26.25" customHeight="1" x14ac:dyDescent="0.15">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3698022</v>
      </c>
      <c r="AB110" s="889"/>
      <c r="AC110" s="889"/>
      <c r="AD110" s="889"/>
      <c r="AE110" s="890"/>
      <c r="AF110" s="891">
        <v>3345439</v>
      </c>
      <c r="AG110" s="889"/>
      <c r="AH110" s="889"/>
      <c r="AI110" s="889"/>
      <c r="AJ110" s="890"/>
      <c r="AK110" s="891">
        <v>2909276</v>
      </c>
      <c r="AL110" s="889"/>
      <c r="AM110" s="889"/>
      <c r="AN110" s="889"/>
      <c r="AO110" s="890"/>
      <c r="AP110" s="892">
        <v>19.399999999999999</v>
      </c>
      <c r="AQ110" s="893"/>
      <c r="AR110" s="893"/>
      <c r="AS110" s="893"/>
      <c r="AT110" s="894"/>
      <c r="AU110" s="930" t="s">
        <v>75</v>
      </c>
      <c r="AV110" s="931"/>
      <c r="AW110" s="931"/>
      <c r="AX110" s="931"/>
      <c r="AY110" s="931"/>
      <c r="AZ110" s="860" t="s">
        <v>444</v>
      </c>
      <c r="BA110" s="808"/>
      <c r="BB110" s="808"/>
      <c r="BC110" s="808"/>
      <c r="BD110" s="808"/>
      <c r="BE110" s="808"/>
      <c r="BF110" s="808"/>
      <c r="BG110" s="808"/>
      <c r="BH110" s="808"/>
      <c r="BI110" s="808"/>
      <c r="BJ110" s="808"/>
      <c r="BK110" s="808"/>
      <c r="BL110" s="808"/>
      <c r="BM110" s="808"/>
      <c r="BN110" s="808"/>
      <c r="BO110" s="808"/>
      <c r="BP110" s="809"/>
      <c r="BQ110" s="861">
        <v>25913173</v>
      </c>
      <c r="BR110" s="842"/>
      <c r="BS110" s="842"/>
      <c r="BT110" s="842"/>
      <c r="BU110" s="842"/>
      <c r="BV110" s="842">
        <v>24298772</v>
      </c>
      <c r="BW110" s="842"/>
      <c r="BX110" s="842"/>
      <c r="BY110" s="842"/>
      <c r="BZ110" s="842"/>
      <c r="CA110" s="842">
        <v>23797102</v>
      </c>
      <c r="CB110" s="842"/>
      <c r="CC110" s="842"/>
      <c r="CD110" s="842"/>
      <c r="CE110" s="842"/>
      <c r="CF110" s="866">
        <v>159</v>
      </c>
      <c r="CG110" s="867"/>
      <c r="CH110" s="867"/>
      <c r="CI110" s="867"/>
      <c r="CJ110" s="867"/>
      <c r="CK110" s="926" t="s">
        <v>445</v>
      </c>
      <c r="CL110" s="819"/>
      <c r="CM110" s="86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447</v>
      </c>
      <c r="DH110" s="842"/>
      <c r="DI110" s="842"/>
      <c r="DJ110" s="842"/>
      <c r="DK110" s="842"/>
      <c r="DL110" s="842" t="s">
        <v>447</v>
      </c>
      <c r="DM110" s="842"/>
      <c r="DN110" s="842"/>
      <c r="DO110" s="842"/>
      <c r="DP110" s="842"/>
      <c r="DQ110" s="842" t="s">
        <v>448</v>
      </c>
      <c r="DR110" s="842"/>
      <c r="DS110" s="842"/>
      <c r="DT110" s="842"/>
      <c r="DU110" s="842"/>
      <c r="DV110" s="843" t="s">
        <v>447</v>
      </c>
      <c r="DW110" s="843"/>
      <c r="DX110" s="843"/>
      <c r="DY110" s="843"/>
      <c r="DZ110" s="844"/>
    </row>
    <row r="111" spans="1:131" s="230" customFormat="1" ht="26.25" customHeight="1" x14ac:dyDescent="0.15">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448</v>
      </c>
      <c r="AB111" s="919"/>
      <c r="AC111" s="919"/>
      <c r="AD111" s="919"/>
      <c r="AE111" s="920"/>
      <c r="AF111" s="921" t="s">
        <v>448</v>
      </c>
      <c r="AG111" s="919"/>
      <c r="AH111" s="919"/>
      <c r="AI111" s="919"/>
      <c r="AJ111" s="920"/>
      <c r="AK111" s="921" t="s">
        <v>448</v>
      </c>
      <c r="AL111" s="919"/>
      <c r="AM111" s="919"/>
      <c r="AN111" s="919"/>
      <c r="AO111" s="920"/>
      <c r="AP111" s="922" t="s">
        <v>448</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v>263800</v>
      </c>
      <c r="BR111" s="817"/>
      <c r="BS111" s="817"/>
      <c r="BT111" s="817"/>
      <c r="BU111" s="817"/>
      <c r="BV111" s="817">
        <v>263800</v>
      </c>
      <c r="BW111" s="817"/>
      <c r="BX111" s="817"/>
      <c r="BY111" s="817"/>
      <c r="BZ111" s="817"/>
      <c r="CA111" s="817">
        <v>263800</v>
      </c>
      <c r="CB111" s="817"/>
      <c r="CC111" s="817"/>
      <c r="CD111" s="817"/>
      <c r="CE111" s="817"/>
      <c r="CF111" s="875">
        <v>1.8</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131</v>
      </c>
      <c r="DM111" s="817"/>
      <c r="DN111" s="817"/>
      <c r="DO111" s="817"/>
      <c r="DP111" s="817"/>
      <c r="DQ111" s="817" t="s">
        <v>131</v>
      </c>
      <c r="DR111" s="817"/>
      <c r="DS111" s="817"/>
      <c r="DT111" s="817"/>
      <c r="DU111" s="817"/>
      <c r="DV111" s="794" t="s">
        <v>131</v>
      </c>
      <c r="DW111" s="794"/>
      <c r="DX111" s="794"/>
      <c r="DY111" s="794"/>
      <c r="DZ111" s="795"/>
    </row>
    <row r="112" spans="1:131" s="230" customFormat="1" ht="26.25" customHeight="1" x14ac:dyDescent="0.15">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8383358</v>
      </c>
      <c r="BR112" s="817"/>
      <c r="BS112" s="817"/>
      <c r="BT112" s="817"/>
      <c r="BU112" s="817"/>
      <c r="BV112" s="817">
        <v>7106779</v>
      </c>
      <c r="BW112" s="817"/>
      <c r="BX112" s="817"/>
      <c r="BY112" s="817"/>
      <c r="BZ112" s="817"/>
      <c r="CA112" s="817">
        <v>6071088</v>
      </c>
      <c r="CB112" s="817"/>
      <c r="CC112" s="817"/>
      <c r="CD112" s="817"/>
      <c r="CE112" s="817"/>
      <c r="CF112" s="875">
        <v>40.6</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263800</v>
      </c>
      <c r="DH112" s="817"/>
      <c r="DI112" s="817"/>
      <c r="DJ112" s="817"/>
      <c r="DK112" s="817"/>
      <c r="DL112" s="817">
        <v>263800</v>
      </c>
      <c r="DM112" s="817"/>
      <c r="DN112" s="817"/>
      <c r="DO112" s="817"/>
      <c r="DP112" s="817"/>
      <c r="DQ112" s="817">
        <v>263800</v>
      </c>
      <c r="DR112" s="817"/>
      <c r="DS112" s="817"/>
      <c r="DT112" s="817"/>
      <c r="DU112" s="817"/>
      <c r="DV112" s="794">
        <v>1.8</v>
      </c>
      <c r="DW112" s="794"/>
      <c r="DX112" s="794"/>
      <c r="DY112" s="794"/>
      <c r="DZ112" s="795"/>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440279</v>
      </c>
      <c r="AB113" s="919"/>
      <c r="AC113" s="919"/>
      <c r="AD113" s="919"/>
      <c r="AE113" s="920"/>
      <c r="AF113" s="921">
        <v>466809</v>
      </c>
      <c r="AG113" s="919"/>
      <c r="AH113" s="919"/>
      <c r="AI113" s="919"/>
      <c r="AJ113" s="920"/>
      <c r="AK113" s="921">
        <v>455894</v>
      </c>
      <c r="AL113" s="919"/>
      <c r="AM113" s="919"/>
      <c r="AN113" s="919"/>
      <c r="AO113" s="920"/>
      <c r="AP113" s="922">
        <v>3</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2140877</v>
      </c>
      <c r="BR113" s="817"/>
      <c r="BS113" s="817"/>
      <c r="BT113" s="817"/>
      <c r="BU113" s="817"/>
      <c r="BV113" s="817">
        <v>1868848</v>
      </c>
      <c r="BW113" s="817"/>
      <c r="BX113" s="817"/>
      <c r="BY113" s="817"/>
      <c r="BZ113" s="817"/>
      <c r="CA113" s="817">
        <v>1583420</v>
      </c>
      <c r="CB113" s="817"/>
      <c r="CC113" s="817"/>
      <c r="CD113" s="817"/>
      <c r="CE113" s="817"/>
      <c r="CF113" s="875">
        <v>10.6</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392728</v>
      </c>
      <c r="AB114" s="780"/>
      <c r="AC114" s="780"/>
      <c r="AD114" s="780"/>
      <c r="AE114" s="781"/>
      <c r="AF114" s="782">
        <v>396459</v>
      </c>
      <c r="AG114" s="780"/>
      <c r="AH114" s="780"/>
      <c r="AI114" s="780"/>
      <c r="AJ114" s="781"/>
      <c r="AK114" s="782">
        <v>370681</v>
      </c>
      <c r="AL114" s="780"/>
      <c r="AM114" s="780"/>
      <c r="AN114" s="780"/>
      <c r="AO114" s="781"/>
      <c r="AP114" s="824">
        <v>2.5</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4260308</v>
      </c>
      <c r="BR114" s="817"/>
      <c r="BS114" s="817"/>
      <c r="BT114" s="817"/>
      <c r="BU114" s="817"/>
      <c r="BV114" s="817">
        <v>4204266</v>
      </c>
      <c r="BW114" s="817"/>
      <c r="BX114" s="817"/>
      <c r="BY114" s="817"/>
      <c r="BZ114" s="817"/>
      <c r="CA114" s="817">
        <v>4176110</v>
      </c>
      <c r="CB114" s="817"/>
      <c r="CC114" s="817"/>
      <c r="CD114" s="817"/>
      <c r="CE114" s="817"/>
      <c r="CF114" s="875">
        <v>27.9</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131</v>
      </c>
      <c r="AB115" s="919"/>
      <c r="AC115" s="919"/>
      <c r="AD115" s="919"/>
      <c r="AE115" s="920"/>
      <c r="AF115" s="921" t="s">
        <v>131</v>
      </c>
      <c r="AG115" s="919"/>
      <c r="AH115" s="919"/>
      <c r="AI115" s="919"/>
      <c r="AJ115" s="920"/>
      <c r="AK115" s="921" t="s">
        <v>131</v>
      </c>
      <c r="AL115" s="919"/>
      <c r="AM115" s="919"/>
      <c r="AN115" s="919"/>
      <c r="AO115" s="920"/>
      <c r="AP115" s="922" t="s">
        <v>131</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131</v>
      </c>
      <c r="CB115" s="817"/>
      <c r="CC115" s="817"/>
      <c r="CD115" s="817"/>
      <c r="CE115" s="817"/>
      <c r="CF115" s="875" t="s">
        <v>131</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131</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131</v>
      </c>
      <c r="AG116" s="780"/>
      <c r="AH116" s="780"/>
      <c r="AI116" s="780"/>
      <c r="AJ116" s="781"/>
      <c r="AK116" s="782" t="s">
        <v>131</v>
      </c>
      <c r="AL116" s="780"/>
      <c r="AM116" s="780"/>
      <c r="AN116" s="780"/>
      <c r="AO116" s="781"/>
      <c r="AP116" s="824" t="s">
        <v>131</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5" t="s">
        <v>131</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131</v>
      </c>
      <c r="DM116" s="780"/>
      <c r="DN116" s="780"/>
      <c r="DO116" s="780"/>
      <c r="DP116" s="781"/>
      <c r="DQ116" s="782" t="s">
        <v>131</v>
      </c>
      <c r="DR116" s="780"/>
      <c r="DS116" s="780"/>
      <c r="DT116" s="780"/>
      <c r="DU116" s="781"/>
      <c r="DV116" s="824" t="s">
        <v>131</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4531029</v>
      </c>
      <c r="AB117" s="903"/>
      <c r="AC117" s="903"/>
      <c r="AD117" s="903"/>
      <c r="AE117" s="904"/>
      <c r="AF117" s="905">
        <v>4208707</v>
      </c>
      <c r="AG117" s="903"/>
      <c r="AH117" s="903"/>
      <c r="AI117" s="903"/>
      <c r="AJ117" s="904"/>
      <c r="AK117" s="905">
        <v>3735851</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131</v>
      </c>
      <c r="BW117" s="817"/>
      <c r="BX117" s="817"/>
      <c r="BY117" s="817"/>
      <c r="BZ117" s="817"/>
      <c r="CA117" s="817" t="s">
        <v>131</v>
      </c>
      <c r="CB117" s="817"/>
      <c r="CC117" s="817"/>
      <c r="CD117" s="817"/>
      <c r="CE117" s="817"/>
      <c r="CF117" s="875" t="s">
        <v>131</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15">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313</v>
      </c>
      <c r="AL118" s="896"/>
      <c r="AM118" s="896"/>
      <c r="AN118" s="896"/>
      <c r="AO118" s="897"/>
      <c r="AP118" s="899" t="s">
        <v>441</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15">
      <c r="A119" s="818" t="s">
        <v>445</v>
      </c>
      <c r="B119" s="819"/>
      <c r="C119" s="86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473</v>
      </c>
      <c r="BP119" s="878"/>
      <c r="BQ119" s="879">
        <v>40961516</v>
      </c>
      <c r="BR119" s="845"/>
      <c r="BS119" s="845"/>
      <c r="BT119" s="845"/>
      <c r="BU119" s="845"/>
      <c r="BV119" s="845">
        <v>37742465</v>
      </c>
      <c r="BW119" s="845"/>
      <c r="BX119" s="845"/>
      <c r="BY119" s="845"/>
      <c r="BZ119" s="845"/>
      <c r="CA119" s="845">
        <v>35891520</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131</v>
      </c>
      <c r="DW119" s="849"/>
      <c r="DX119" s="849"/>
      <c r="DY119" s="849"/>
      <c r="DZ119" s="850"/>
    </row>
    <row r="120" spans="1:130" s="230" customFormat="1" ht="26.25" customHeight="1" x14ac:dyDescent="0.15">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11116012</v>
      </c>
      <c r="BR120" s="842"/>
      <c r="BS120" s="842"/>
      <c r="BT120" s="842"/>
      <c r="BU120" s="842"/>
      <c r="BV120" s="842">
        <v>11230336</v>
      </c>
      <c r="BW120" s="842"/>
      <c r="BX120" s="842"/>
      <c r="BY120" s="842"/>
      <c r="BZ120" s="842"/>
      <c r="CA120" s="842">
        <v>12081449</v>
      </c>
      <c r="CB120" s="842"/>
      <c r="CC120" s="842"/>
      <c r="CD120" s="842"/>
      <c r="CE120" s="842"/>
      <c r="CF120" s="866">
        <v>80.7</v>
      </c>
      <c r="CG120" s="867"/>
      <c r="CH120" s="867"/>
      <c r="CI120" s="867"/>
      <c r="CJ120" s="867"/>
      <c r="CK120" s="868" t="s">
        <v>477</v>
      </c>
      <c r="CL120" s="852"/>
      <c r="CM120" s="852"/>
      <c r="CN120" s="852"/>
      <c r="CO120" s="853"/>
      <c r="CP120" s="872" t="s">
        <v>418</v>
      </c>
      <c r="CQ120" s="873"/>
      <c r="CR120" s="873"/>
      <c r="CS120" s="873"/>
      <c r="CT120" s="873"/>
      <c r="CU120" s="873"/>
      <c r="CV120" s="873"/>
      <c r="CW120" s="873"/>
      <c r="CX120" s="873"/>
      <c r="CY120" s="873"/>
      <c r="CZ120" s="873"/>
      <c r="DA120" s="873"/>
      <c r="DB120" s="873"/>
      <c r="DC120" s="873"/>
      <c r="DD120" s="873"/>
      <c r="DE120" s="873"/>
      <c r="DF120" s="874"/>
      <c r="DG120" s="861">
        <v>7911902</v>
      </c>
      <c r="DH120" s="842"/>
      <c r="DI120" s="842"/>
      <c r="DJ120" s="842"/>
      <c r="DK120" s="842"/>
      <c r="DL120" s="842">
        <v>6580972</v>
      </c>
      <c r="DM120" s="842"/>
      <c r="DN120" s="842"/>
      <c r="DO120" s="842"/>
      <c r="DP120" s="842"/>
      <c r="DQ120" s="842">
        <v>5490794</v>
      </c>
      <c r="DR120" s="842"/>
      <c r="DS120" s="842"/>
      <c r="DT120" s="842"/>
      <c r="DU120" s="842"/>
      <c r="DV120" s="843">
        <v>36.700000000000003</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3342771</v>
      </c>
      <c r="BR121" s="817"/>
      <c r="BS121" s="817"/>
      <c r="BT121" s="817"/>
      <c r="BU121" s="817"/>
      <c r="BV121" s="817">
        <v>3179540</v>
      </c>
      <c r="BW121" s="817"/>
      <c r="BX121" s="817"/>
      <c r="BY121" s="817"/>
      <c r="BZ121" s="817"/>
      <c r="CA121" s="817">
        <v>3110986</v>
      </c>
      <c r="CB121" s="817"/>
      <c r="CC121" s="817"/>
      <c r="CD121" s="817"/>
      <c r="CE121" s="817"/>
      <c r="CF121" s="875">
        <v>20.8</v>
      </c>
      <c r="CG121" s="876"/>
      <c r="CH121" s="876"/>
      <c r="CI121" s="876"/>
      <c r="CJ121" s="876"/>
      <c r="CK121" s="869"/>
      <c r="CL121" s="855"/>
      <c r="CM121" s="855"/>
      <c r="CN121" s="855"/>
      <c r="CO121" s="856"/>
      <c r="CP121" s="835" t="s">
        <v>414</v>
      </c>
      <c r="CQ121" s="836"/>
      <c r="CR121" s="836"/>
      <c r="CS121" s="836"/>
      <c r="CT121" s="836"/>
      <c r="CU121" s="836"/>
      <c r="CV121" s="836"/>
      <c r="CW121" s="836"/>
      <c r="CX121" s="836"/>
      <c r="CY121" s="836"/>
      <c r="CZ121" s="836"/>
      <c r="DA121" s="836"/>
      <c r="DB121" s="836"/>
      <c r="DC121" s="836"/>
      <c r="DD121" s="836"/>
      <c r="DE121" s="836"/>
      <c r="DF121" s="837"/>
      <c r="DG121" s="816">
        <v>471456</v>
      </c>
      <c r="DH121" s="817"/>
      <c r="DI121" s="817"/>
      <c r="DJ121" s="817"/>
      <c r="DK121" s="817"/>
      <c r="DL121" s="817">
        <v>525807</v>
      </c>
      <c r="DM121" s="817"/>
      <c r="DN121" s="817"/>
      <c r="DO121" s="817"/>
      <c r="DP121" s="817"/>
      <c r="DQ121" s="817">
        <v>576258</v>
      </c>
      <c r="DR121" s="817"/>
      <c r="DS121" s="817"/>
      <c r="DT121" s="817"/>
      <c r="DU121" s="817"/>
      <c r="DV121" s="794">
        <v>3.9</v>
      </c>
      <c r="DW121" s="794"/>
      <c r="DX121" s="794"/>
      <c r="DY121" s="794"/>
      <c r="DZ121" s="795"/>
    </row>
    <row r="122" spans="1:130" s="230" customFormat="1" ht="26.25" customHeight="1" x14ac:dyDescent="0.15">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31145549</v>
      </c>
      <c r="BR122" s="845"/>
      <c r="BS122" s="845"/>
      <c r="BT122" s="845"/>
      <c r="BU122" s="845"/>
      <c r="BV122" s="845">
        <v>29579125</v>
      </c>
      <c r="BW122" s="845"/>
      <c r="BX122" s="845"/>
      <c r="BY122" s="845"/>
      <c r="BZ122" s="845"/>
      <c r="CA122" s="845">
        <v>28406084</v>
      </c>
      <c r="CB122" s="845"/>
      <c r="CC122" s="845"/>
      <c r="CD122" s="845"/>
      <c r="CE122" s="845"/>
      <c r="CF122" s="846">
        <v>189.8</v>
      </c>
      <c r="CG122" s="847"/>
      <c r="CH122" s="847"/>
      <c r="CI122" s="847"/>
      <c r="CJ122" s="847"/>
      <c r="CK122" s="869"/>
      <c r="CL122" s="855"/>
      <c r="CM122" s="855"/>
      <c r="CN122" s="855"/>
      <c r="CO122" s="856"/>
      <c r="CP122" s="835" t="s">
        <v>411</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131</v>
      </c>
      <c r="DM122" s="817"/>
      <c r="DN122" s="817"/>
      <c r="DO122" s="817"/>
      <c r="DP122" s="817"/>
      <c r="DQ122" s="817">
        <v>4036</v>
      </c>
      <c r="DR122" s="817"/>
      <c r="DS122" s="817"/>
      <c r="DT122" s="817"/>
      <c r="DU122" s="817"/>
      <c r="DV122" s="794">
        <v>0</v>
      </c>
      <c r="DW122" s="794"/>
      <c r="DX122" s="794"/>
      <c r="DY122" s="794"/>
      <c r="DZ122" s="795"/>
    </row>
    <row r="123" spans="1:130" s="230"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481</v>
      </c>
      <c r="BP123" s="878"/>
      <c r="BQ123" s="832">
        <v>45604332</v>
      </c>
      <c r="BR123" s="833"/>
      <c r="BS123" s="833"/>
      <c r="BT123" s="833"/>
      <c r="BU123" s="833"/>
      <c r="BV123" s="833">
        <v>43989001</v>
      </c>
      <c r="BW123" s="833"/>
      <c r="BX123" s="833"/>
      <c r="BY123" s="833"/>
      <c r="BZ123" s="833"/>
      <c r="CA123" s="833">
        <v>43598519</v>
      </c>
      <c r="CB123" s="833"/>
      <c r="CC123" s="833"/>
      <c r="CD123" s="833"/>
      <c r="CE123" s="833"/>
      <c r="CF123" s="748"/>
      <c r="CG123" s="749"/>
      <c r="CH123" s="749"/>
      <c r="CI123" s="749"/>
      <c r="CJ123" s="834"/>
      <c r="CK123" s="869"/>
      <c r="CL123" s="855"/>
      <c r="CM123" s="855"/>
      <c r="CN123" s="855"/>
      <c r="CO123" s="856"/>
      <c r="CP123" s="835" t="s">
        <v>482</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131</v>
      </c>
      <c r="BR124" s="831"/>
      <c r="BS124" s="831"/>
      <c r="BT124" s="831"/>
      <c r="BU124" s="831"/>
      <c r="BV124" s="831" t="s">
        <v>131</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180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180</v>
      </c>
      <c r="AL126" s="780"/>
      <c r="AM126" s="780"/>
      <c r="AN126" s="780"/>
      <c r="AO126" s="781"/>
      <c r="AP126" s="824" t="s">
        <v>180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15">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180</v>
      </c>
      <c r="AL127" s="780"/>
      <c r="AM127" s="780"/>
      <c r="AN127" s="780"/>
      <c r="AO127" s="781"/>
      <c r="AP127" s="824" t="s">
        <v>131</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180</v>
      </c>
      <c r="DR127" s="817"/>
      <c r="DS127" s="817"/>
      <c r="DT127" s="817"/>
      <c r="DU127" s="817"/>
      <c r="DV127" s="794" t="s">
        <v>131</v>
      </c>
      <c r="DW127" s="794"/>
      <c r="DX127" s="794"/>
      <c r="DY127" s="794"/>
      <c r="DZ127" s="795"/>
    </row>
    <row r="128" spans="1:130" s="230" customFormat="1" ht="26.25" customHeight="1" thickBot="1" x14ac:dyDescent="0.2">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193647</v>
      </c>
      <c r="AB128" s="801"/>
      <c r="AC128" s="801"/>
      <c r="AD128" s="801"/>
      <c r="AE128" s="802"/>
      <c r="AF128" s="803">
        <v>209705</v>
      </c>
      <c r="AG128" s="801"/>
      <c r="AH128" s="801"/>
      <c r="AI128" s="801"/>
      <c r="AJ128" s="802"/>
      <c r="AK128" s="803">
        <v>194134</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131</v>
      </c>
      <c r="BG128" s="787"/>
      <c r="BH128" s="787"/>
      <c r="BI128" s="787"/>
      <c r="BJ128" s="787"/>
      <c r="BK128" s="787"/>
      <c r="BL128" s="810"/>
      <c r="BM128" s="786">
        <v>12.6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18250551</v>
      </c>
      <c r="AB129" s="780"/>
      <c r="AC129" s="780"/>
      <c r="AD129" s="780"/>
      <c r="AE129" s="781"/>
      <c r="AF129" s="782">
        <v>18651661</v>
      </c>
      <c r="AG129" s="780"/>
      <c r="AH129" s="780"/>
      <c r="AI129" s="780"/>
      <c r="AJ129" s="781"/>
      <c r="AK129" s="782">
        <v>17892894</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131</v>
      </c>
      <c r="BG129" s="771"/>
      <c r="BH129" s="771"/>
      <c r="BI129" s="771"/>
      <c r="BJ129" s="771"/>
      <c r="BK129" s="771"/>
      <c r="BL129" s="772"/>
      <c r="BM129" s="770">
        <v>17.600000000000001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3632648</v>
      </c>
      <c r="AB130" s="780"/>
      <c r="AC130" s="780"/>
      <c r="AD130" s="780"/>
      <c r="AE130" s="781"/>
      <c r="AF130" s="782">
        <v>3413268</v>
      </c>
      <c r="AG130" s="780"/>
      <c r="AH130" s="780"/>
      <c r="AI130" s="780"/>
      <c r="AJ130" s="781"/>
      <c r="AK130" s="782">
        <v>2929303</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4.2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14617903</v>
      </c>
      <c r="AB131" s="764"/>
      <c r="AC131" s="764"/>
      <c r="AD131" s="764"/>
      <c r="AE131" s="765"/>
      <c r="AF131" s="766">
        <v>15238393</v>
      </c>
      <c r="AG131" s="764"/>
      <c r="AH131" s="764"/>
      <c r="AI131" s="764"/>
      <c r="AJ131" s="765"/>
      <c r="AK131" s="766">
        <v>14963591</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t="s">
        <v>395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4.8210334960000001</v>
      </c>
      <c r="AB132" s="745"/>
      <c r="AC132" s="745"/>
      <c r="AD132" s="745"/>
      <c r="AE132" s="746"/>
      <c r="AF132" s="747">
        <v>3.8438042650000002</v>
      </c>
      <c r="AG132" s="745"/>
      <c r="AH132" s="745"/>
      <c r="AI132" s="745"/>
      <c r="AJ132" s="746"/>
      <c r="AK132" s="747">
        <v>4.0926940600000004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6</v>
      </c>
      <c r="AB133" s="724"/>
      <c r="AC133" s="724"/>
      <c r="AD133" s="724"/>
      <c r="AE133" s="725"/>
      <c r="AF133" s="723">
        <v>5</v>
      </c>
      <c r="AG133" s="724"/>
      <c r="AH133" s="724"/>
      <c r="AI133" s="724"/>
      <c r="AJ133" s="725"/>
      <c r="AK133" s="723">
        <v>4.2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LNQhuvruJCZf01aK4xV4RDrToVcGal2bUwkT5SOiymUfz/CdL8VcoZ7bmEWb5SeAdNpolxqoCNhew7EwsDQbA==" saltValue="9+83ZdDqHIV2Js2rUKdm1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O70"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1QayskrHhj07mcgA2K1Qnnl4KX+eKZRpl3IOTUBUaL2Fx1meE3W7smbgTWX1L7VcgI+kPiHwJeKe5dFq+yL+0w==" saltValue="r0ZbZBfuf3g9hnfq4AWO8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I1048576" zoomScaleNormal="100" zoomScaleSheetLayoutView="55" workbookViewId="0">
      <selection activeCell="AB1" sqref="AB1:AB1048576"/>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P4cL4zTXzQxzaDLv56SKH/2FXB5VVlxoWbhkpxRY1ajdfu+ID0EkaQnNMgL/Pw2RQUSVpLc+ay1NQWE7aTXWQ==" saltValue="fJJgwfmF0tcyCx1JYYu+c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52" zoomScale="70" zoomScaleSheetLayoutView="70" workbookViewId="0">
      <selection activeCell="CR50" sqref="CR50"/>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516</v>
      </c>
      <c r="AL9" s="1131"/>
      <c r="AM9" s="1131"/>
      <c r="AN9" s="1132"/>
      <c r="AO9" s="281">
        <v>4843535</v>
      </c>
      <c r="AP9" s="281">
        <v>80751</v>
      </c>
      <c r="AQ9" s="282">
        <v>86855</v>
      </c>
      <c r="AR9" s="283">
        <v>-7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517</v>
      </c>
      <c r="AL10" s="1131"/>
      <c r="AM10" s="1131"/>
      <c r="AN10" s="1132"/>
      <c r="AO10" s="284">
        <v>648105</v>
      </c>
      <c r="AP10" s="284">
        <v>10805</v>
      </c>
      <c r="AQ10" s="285">
        <v>6847</v>
      </c>
      <c r="AR10" s="286">
        <v>57.8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518</v>
      </c>
      <c r="AL11" s="1131"/>
      <c r="AM11" s="1131"/>
      <c r="AN11" s="1132"/>
      <c r="AO11" s="284">
        <v>215431</v>
      </c>
      <c r="AP11" s="284">
        <v>3592</v>
      </c>
      <c r="AQ11" s="285">
        <v>1522</v>
      </c>
      <c r="AR11" s="286">
        <v>136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520</v>
      </c>
      <c r="AP12" s="284" t="s">
        <v>520</v>
      </c>
      <c r="AQ12" s="285">
        <v>12</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521</v>
      </c>
      <c r="AL13" s="1131"/>
      <c r="AM13" s="1131"/>
      <c r="AN13" s="1132"/>
      <c r="AO13" s="284">
        <v>294562</v>
      </c>
      <c r="AP13" s="284">
        <v>4911</v>
      </c>
      <c r="AQ13" s="285">
        <v>3290</v>
      </c>
      <c r="AR13" s="286">
        <v>49.3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522</v>
      </c>
      <c r="AL14" s="1131"/>
      <c r="AM14" s="1131"/>
      <c r="AN14" s="1132"/>
      <c r="AO14" s="284">
        <v>90342</v>
      </c>
      <c r="AP14" s="284">
        <v>1506</v>
      </c>
      <c r="AQ14" s="285">
        <v>1835</v>
      </c>
      <c r="AR14" s="286">
        <v>-17.899999999999999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523</v>
      </c>
      <c r="AL15" s="1134"/>
      <c r="AM15" s="1134"/>
      <c r="AN15" s="1135"/>
      <c r="AO15" s="284">
        <v>-357988</v>
      </c>
      <c r="AP15" s="284">
        <v>-5968</v>
      </c>
      <c r="AQ15" s="285">
        <v>-6144</v>
      </c>
      <c r="AR15" s="286">
        <v>-2.9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5733987</v>
      </c>
      <c r="AP16" s="284">
        <v>95597</v>
      </c>
      <c r="AQ16" s="285">
        <v>94217</v>
      </c>
      <c r="AR16" s="286">
        <v>1.5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528</v>
      </c>
      <c r="AL21" s="1137"/>
      <c r="AM21" s="1137"/>
      <c r="AN21" s="1138"/>
      <c r="AO21" s="297">
        <v>7.77</v>
      </c>
      <c r="AP21" s="298">
        <v>8.67</v>
      </c>
      <c r="AQ21" s="299">
        <v>-0.9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529</v>
      </c>
      <c r="AL22" s="1137"/>
      <c r="AM22" s="1137"/>
      <c r="AN22" s="1138"/>
      <c r="AO22" s="302">
        <v>98</v>
      </c>
      <c r="AP22" s="303">
        <v>97.8</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533</v>
      </c>
      <c r="AL32" s="1121"/>
      <c r="AM32" s="1121"/>
      <c r="AN32" s="1122"/>
      <c r="AO32" s="312">
        <v>2909276</v>
      </c>
      <c r="AP32" s="312">
        <v>48503</v>
      </c>
      <c r="AQ32" s="313">
        <v>62389</v>
      </c>
      <c r="AR32" s="314">
        <v>-22.3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534</v>
      </c>
      <c r="AL33" s="1121"/>
      <c r="AM33" s="1121"/>
      <c r="AN33" s="1122"/>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535</v>
      </c>
      <c r="AL34" s="1121"/>
      <c r="AM34" s="1121"/>
      <c r="AN34" s="1122"/>
      <c r="AO34" s="312" t="s">
        <v>520</v>
      </c>
      <c r="AP34" s="312" t="s">
        <v>520</v>
      </c>
      <c r="AQ34" s="313">
        <v>3</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536</v>
      </c>
      <c r="AL35" s="1121"/>
      <c r="AM35" s="1121"/>
      <c r="AN35" s="1122"/>
      <c r="AO35" s="312">
        <v>455894</v>
      </c>
      <c r="AP35" s="312">
        <v>7601</v>
      </c>
      <c r="AQ35" s="313">
        <v>14672</v>
      </c>
      <c r="AR35" s="314">
        <v>-48.2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537</v>
      </c>
      <c r="AL36" s="1121"/>
      <c r="AM36" s="1121"/>
      <c r="AN36" s="1122"/>
      <c r="AO36" s="312">
        <v>370681</v>
      </c>
      <c r="AP36" s="312">
        <v>6180</v>
      </c>
      <c r="AQ36" s="313">
        <v>1817</v>
      </c>
      <c r="AR36" s="314">
        <v>240.1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538</v>
      </c>
      <c r="AL37" s="1121"/>
      <c r="AM37" s="1121"/>
      <c r="AN37" s="1122"/>
      <c r="AO37" s="312" t="s">
        <v>520</v>
      </c>
      <c r="AP37" s="312" t="s">
        <v>520</v>
      </c>
      <c r="AQ37" s="313">
        <v>585</v>
      </c>
      <c r="AR37" s="314" t="s">
        <v>520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539</v>
      </c>
      <c r="AL38" s="1124"/>
      <c r="AM38" s="1124"/>
      <c r="AN38" s="1125"/>
      <c r="AO38" s="315" t="s">
        <v>520</v>
      </c>
      <c r="AP38" s="315" t="s">
        <v>520</v>
      </c>
      <c r="AQ38" s="316">
        <v>1</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540</v>
      </c>
      <c r="AL39" s="1124"/>
      <c r="AM39" s="1124"/>
      <c r="AN39" s="1125"/>
      <c r="AO39" s="312">
        <v>-194134</v>
      </c>
      <c r="AP39" s="312">
        <v>-3237</v>
      </c>
      <c r="AQ39" s="313">
        <v>-3091</v>
      </c>
      <c r="AR39" s="314">
        <v>4.7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541</v>
      </c>
      <c r="AL40" s="1121"/>
      <c r="AM40" s="1121"/>
      <c r="AN40" s="1122"/>
      <c r="AO40" s="312">
        <v>-2929303</v>
      </c>
      <c r="AP40" s="312">
        <v>-48837</v>
      </c>
      <c r="AQ40" s="313">
        <v>-54269</v>
      </c>
      <c r="AR40" s="314">
        <v>-10</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612414</v>
      </c>
      <c r="AP41" s="312">
        <v>10210</v>
      </c>
      <c r="AQ41" s="313">
        <v>22106</v>
      </c>
      <c r="AR41" s="314">
        <v>-53.8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511</v>
      </c>
      <c r="AN49" s="1115" t="s">
        <v>545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3372344</v>
      </c>
      <c r="AN51" s="334">
        <v>53801</v>
      </c>
      <c r="AO51" s="335">
        <v>34.5</v>
      </c>
      <c r="AP51" s="336">
        <v>69185</v>
      </c>
      <c r="AQ51" s="337">
        <v>-2</v>
      </c>
      <c r="AR51" s="338">
        <v>36.5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1944562</v>
      </c>
      <c r="AN52" s="342">
        <v>31023</v>
      </c>
      <c r="AO52" s="343">
        <v>44.8</v>
      </c>
      <c r="AP52" s="344">
        <v>38519</v>
      </c>
      <c r="AQ52" s="345">
        <v>3</v>
      </c>
      <c r="AR52" s="346">
        <v>41.8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3806323</v>
      </c>
      <c r="AN53" s="334">
        <v>61578</v>
      </c>
      <c r="AO53" s="335">
        <v>14.5</v>
      </c>
      <c r="AP53" s="336">
        <v>70166</v>
      </c>
      <c r="AQ53" s="337">
        <v>1.4</v>
      </c>
      <c r="AR53" s="338">
        <v>13.1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1264616</v>
      </c>
      <c r="AN54" s="342">
        <v>20459</v>
      </c>
      <c r="AO54" s="343">
        <v>-34.1</v>
      </c>
      <c r="AP54" s="344">
        <v>36115</v>
      </c>
      <c r="AQ54" s="345">
        <v>-6.2</v>
      </c>
      <c r="AR54" s="346">
        <v>-27.9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2467503</v>
      </c>
      <c r="AN55" s="334">
        <v>40389</v>
      </c>
      <c r="AO55" s="335">
        <v>-34.4</v>
      </c>
      <c r="AP55" s="336">
        <v>70329</v>
      </c>
      <c r="AQ55" s="337">
        <v>0.2</v>
      </c>
      <c r="AR55" s="338">
        <v>-34.6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1409187</v>
      </c>
      <c r="AN56" s="342">
        <v>23066</v>
      </c>
      <c r="AO56" s="343">
        <v>12.7</v>
      </c>
      <c r="AP56" s="344">
        <v>39403</v>
      </c>
      <c r="AQ56" s="345">
        <v>9.1</v>
      </c>
      <c r="AR56" s="346">
        <v>3.6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2796389</v>
      </c>
      <c r="AN57" s="334">
        <v>46176</v>
      </c>
      <c r="AO57" s="335">
        <v>14.3</v>
      </c>
      <c r="AP57" s="336">
        <v>71871</v>
      </c>
      <c r="AQ57" s="337">
        <v>2.2000000000000002</v>
      </c>
      <c r="AR57" s="338">
        <v>12.1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1894023</v>
      </c>
      <c r="AN58" s="342">
        <v>31276</v>
      </c>
      <c r="AO58" s="343">
        <v>35.6</v>
      </c>
      <c r="AP58" s="344">
        <v>38232</v>
      </c>
      <c r="AQ58" s="345">
        <v>-3</v>
      </c>
      <c r="AR58" s="346">
        <v>38.6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2932181</v>
      </c>
      <c r="AN59" s="334">
        <v>48885</v>
      </c>
      <c r="AO59" s="335">
        <v>5.9</v>
      </c>
      <c r="AP59" s="336">
        <v>71807</v>
      </c>
      <c r="AQ59" s="337">
        <v>-0.1</v>
      </c>
      <c r="AR59" s="338">
        <v>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1986430</v>
      </c>
      <c r="AN60" s="342">
        <v>33118</v>
      </c>
      <c r="AO60" s="343">
        <v>5.9</v>
      </c>
      <c r="AP60" s="344">
        <v>37333</v>
      </c>
      <c r="AQ60" s="345">
        <v>-2.4</v>
      </c>
      <c r="AR60" s="346">
        <v>8.3000000000000007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3074948</v>
      </c>
      <c r="AN61" s="349">
        <v>50166</v>
      </c>
      <c r="AO61" s="350">
        <v>7</v>
      </c>
      <c r="AP61" s="351">
        <v>70672</v>
      </c>
      <c r="AQ61" s="352">
        <v>0.3</v>
      </c>
      <c r="AR61" s="338">
        <v>6.7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1699764</v>
      </c>
      <c r="AN62" s="342">
        <v>27788</v>
      </c>
      <c r="AO62" s="343">
        <v>13</v>
      </c>
      <c r="AP62" s="344">
        <v>37920</v>
      </c>
      <c r="AQ62" s="345">
        <v>0.1</v>
      </c>
      <c r="AR62" s="346">
        <v>12.9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4ICylIq8PaDrbZk6nYrtIbmm+HB30nIXQ+ehJCbSM7R4KhtqKPMVVpUgKemmsnHoAfu+Xkjb0jIB4KJZrLUPRg==" saltValue="i6WU7cztfX2BhoB6y1maU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0" spans="125:125" ht="13.5" hidden="1" customHeight="1" x14ac:dyDescent="0.15"/>
    <row r="121" spans="125:125" ht="13.5" hidden="1" customHeight="1" x14ac:dyDescent="0.15">
      <c r="DU121" s="259"/>
    </row>
  </sheetData>
  <sheetProtection algorithmName="SHA-512" hashValue="RFluXpX/ATgYRBP/FfM5e9Ru6peEFTJcYs+6DmaeeECZZ1vk98NlDnD/Ktvw8jXm/XetSiIoKSxus/ddPq0sEw==" saltValue="tqzVKA3WuBk9co8/dunXS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fDkgzL1nsYA2F+oIBrFPlysbG/OtoS80sp4brQc38GqAcE1VjgcRULtvyCKa1dXohyhDMv4aJ41ATG8FVVJ6ig==" saltValue="hWhaJBkiYVp5BUtUEJfEHA==" spinCount="100000" sheet="1" objects="1" scenarios="1"/>
  <dataConsolidate/>
  <phoneticPr fontId="2"/>
  <printOptions horizontalCentered="1" verticalCentered="1"/>
  <pageMargins left="0" right="0" top="0.19685039370078741" bottom="0" header="0.39370078740157483" footer="0"/>
  <pageSetup paperSize="8" scale="55"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46" zoomScale="85" zoomScaleNormal="85"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27.88</v>
      </c>
      <c r="G47" s="12">
        <v>30.41</v>
      </c>
      <c r="H47" s="12">
        <v>31.06</v>
      </c>
      <c r="I47" s="12">
        <v>29.83</v>
      </c>
      <c r="J47" s="13">
        <v>34.22</v>
      </c>
    </row>
    <row r="48" spans="2:10" ht="57.75" customHeight="1" x14ac:dyDescent="0.15">
      <c r="B48" s="14"/>
      <c r="C48" s="1141" t="s">
        <v>4</v>
      </c>
      <c r="D48" s="1141"/>
      <c r="E48" s="1142"/>
      <c r="F48" s="15">
        <v>4.38</v>
      </c>
      <c r="G48" s="16">
        <v>6.44</v>
      </c>
      <c r="H48" s="16">
        <v>5.0199999999999996</v>
      </c>
      <c r="I48" s="16">
        <v>5.98</v>
      </c>
      <c r="J48" s="17">
        <v>5.84</v>
      </c>
    </row>
    <row r="49" spans="2:10" ht="57.75" customHeight="1" thickBot="1" x14ac:dyDescent="0.2">
      <c r="B49" s="18"/>
      <c r="C49" s="1143" t="s">
        <v>5</v>
      </c>
      <c r="D49" s="1143"/>
      <c r="E49" s="1144"/>
      <c r="F49" s="19">
        <v>2.09</v>
      </c>
      <c r="G49" s="20">
        <v>4.07</v>
      </c>
      <c r="H49" s="20" t="s">
        <v>566</v>
      </c>
      <c r="I49" s="20">
        <v>0.5</v>
      </c>
      <c r="J49" s="21">
        <v>2.72</v>
      </c>
    </row>
    <row r="50" spans="2:10" x14ac:dyDescent="0.15"/>
  </sheetData>
  <sheetProtection algorithmName="SHA-512" hashValue="Df/a0tLQLhtcBaZykMJMWHV/LC0iOm24qcTV5ZOe6280fOx1jr7kwK2O8I4Uz9MyDm2rwf8OInY/gmp54UnuQQ==" saltValue="LMlpxnuCH3nqYQB2TFAl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149501</cp:lastModifiedBy>
  <cp:lastPrinted>2024-03-13T02:22:06Z</cp:lastPrinted>
  <dcterms:created xsi:type="dcterms:W3CDTF">2024-02-05T02:33:55Z</dcterms:created>
  <dcterms:modified xsi:type="dcterms:W3CDTF">2024-03-22T09:51:13Z</dcterms:modified>
  <cp:category/>
</cp:coreProperties>
</file>